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63" sheetId="1" r:id="rId1"/>
  </sheets>
  <externalReferences>
    <externalReference r:id="rId2"/>
  </externalReferences>
  <definedNames>
    <definedName name="_xlnm.Print_Area" localSheetId="0">'63'!$A$1:$AA$40</definedName>
  </definedNames>
  <calcPr calcId="124519"/>
</workbook>
</file>

<file path=xl/calcChain.xml><?xml version="1.0" encoding="utf-8"?>
<calcChain xmlns="http://schemas.openxmlformats.org/spreadsheetml/2006/main">
  <c r="X34" i="1"/>
  <c r="Y34" s="1"/>
  <c r="V34"/>
  <c r="T34"/>
  <c r="R34"/>
  <c r="P34"/>
  <c r="Q34" s="1"/>
  <c r="N34"/>
  <c r="L34"/>
  <c r="J34"/>
  <c r="I34"/>
  <c r="W34" s="1"/>
  <c r="H34"/>
  <c r="U34" s="1"/>
  <c r="G34"/>
  <c r="F34"/>
  <c r="E34"/>
  <c r="O34" s="1"/>
  <c r="D34"/>
  <c r="M34" s="1"/>
  <c r="Z33"/>
  <c r="S33"/>
  <c r="Q33"/>
  <c r="O33"/>
  <c r="M33"/>
  <c r="K33"/>
  <c r="AA33" s="1"/>
  <c r="C33"/>
  <c r="B33"/>
  <c r="A33"/>
  <c r="Z32"/>
  <c r="W32"/>
  <c r="S32"/>
  <c r="O32"/>
  <c r="M32"/>
  <c r="K32"/>
  <c r="C32"/>
  <c r="B32"/>
  <c r="A32"/>
  <c r="Z31"/>
  <c r="U31"/>
  <c r="S31"/>
  <c r="Q31"/>
  <c r="O31"/>
  <c r="M31"/>
  <c r="K31"/>
  <c r="C31"/>
  <c r="B31"/>
  <c r="A31"/>
  <c r="Z30"/>
  <c r="S30"/>
  <c r="Q30"/>
  <c r="O30"/>
  <c r="M30"/>
  <c r="K30"/>
  <c r="C30"/>
  <c r="B30"/>
  <c r="A30"/>
  <c r="Z29"/>
  <c r="AA29" s="1"/>
  <c r="Y29"/>
  <c r="U29"/>
  <c r="S29"/>
  <c r="Q29"/>
  <c r="O29"/>
  <c r="M29"/>
  <c r="K29"/>
  <c r="C29"/>
  <c r="B29"/>
  <c r="A29"/>
  <c r="Z28"/>
  <c r="S28"/>
  <c r="Q28"/>
  <c r="O28"/>
  <c r="M28"/>
  <c r="K28"/>
  <c r="C28"/>
  <c r="B28"/>
  <c r="A28"/>
  <c r="Z27"/>
  <c r="AA27" s="1"/>
  <c r="Y27"/>
  <c r="S27"/>
  <c r="O27"/>
  <c r="M27"/>
  <c r="K27"/>
  <c r="C27"/>
  <c r="B27"/>
  <c r="A27"/>
  <c r="Z26"/>
  <c r="S26"/>
  <c r="Q26"/>
  <c r="O26"/>
  <c r="M26"/>
  <c r="K26"/>
  <c r="C26"/>
  <c r="B26"/>
  <c r="A26"/>
  <c r="Z25"/>
  <c r="AA25" s="1"/>
  <c r="S25"/>
  <c r="Q25"/>
  <c r="O25"/>
  <c r="M25"/>
  <c r="K25"/>
  <c r="C25"/>
  <c r="B25"/>
  <c r="A25"/>
  <c r="Z24"/>
  <c r="Y24"/>
  <c r="S24"/>
  <c r="Q24"/>
  <c r="O24"/>
  <c r="M24"/>
  <c r="K24"/>
  <c r="C24"/>
  <c r="B24"/>
  <c r="A24"/>
  <c r="Z23"/>
  <c r="AA23" s="1"/>
  <c r="U23"/>
  <c r="S23"/>
  <c r="Q23"/>
  <c r="O23"/>
  <c r="M23"/>
  <c r="K23"/>
  <c r="C23"/>
  <c r="B23"/>
  <c r="A23"/>
  <c r="Z22"/>
  <c r="AA22" s="1"/>
  <c r="Y22"/>
  <c r="S22"/>
  <c r="O22"/>
  <c r="M22"/>
  <c r="K22"/>
  <c r="C22"/>
  <c r="B22"/>
  <c r="A22"/>
  <c r="Z21"/>
  <c r="S21"/>
  <c r="Q21"/>
  <c r="O21"/>
  <c r="M21"/>
  <c r="K21"/>
  <c r="C21"/>
  <c r="B21"/>
  <c r="A21"/>
  <c r="Z20"/>
  <c r="AA20" s="1"/>
  <c r="S20"/>
  <c r="Q20"/>
  <c r="O20"/>
  <c r="M20"/>
  <c r="K20"/>
  <c r="C20"/>
  <c r="B20"/>
  <c r="A20"/>
  <c r="Z19"/>
  <c r="S19"/>
  <c r="Q19"/>
  <c r="O19"/>
  <c r="M19"/>
  <c r="K19"/>
  <c r="C19"/>
  <c r="B19"/>
  <c r="A19"/>
  <c r="Z18"/>
  <c r="AA18" s="1"/>
  <c r="S18"/>
  <c r="Q18"/>
  <c r="O18"/>
  <c r="M18"/>
  <c r="K18"/>
  <c r="C18"/>
  <c r="B18"/>
  <c r="A18"/>
  <c r="Z17"/>
  <c r="S17"/>
  <c r="O17"/>
  <c r="M17"/>
  <c r="K17"/>
  <c r="C17"/>
  <c r="B17"/>
  <c r="A17"/>
  <c r="Z16"/>
  <c r="AA16" s="1"/>
  <c r="Y16"/>
  <c r="S16"/>
  <c r="Q16"/>
  <c r="O16"/>
  <c r="M16"/>
  <c r="K16"/>
  <c r="C16"/>
  <c r="B16"/>
  <c r="A16"/>
  <c r="Z15"/>
  <c r="AA15" s="1"/>
  <c r="S15"/>
  <c r="Q15"/>
  <c r="O15"/>
  <c r="M15"/>
  <c r="K15"/>
  <c r="C15"/>
  <c r="B15"/>
  <c r="A15"/>
  <c r="Z14"/>
  <c r="S14"/>
  <c r="Q14"/>
  <c r="O14"/>
  <c r="M14"/>
  <c r="K14"/>
  <c r="C14"/>
  <c r="B14"/>
  <c r="A14"/>
  <c r="Z13"/>
  <c r="Z34" s="1"/>
  <c r="S13"/>
  <c r="Q13"/>
  <c r="O13"/>
  <c r="M13"/>
  <c r="K13"/>
  <c r="C13"/>
  <c r="B13"/>
  <c r="A13"/>
  <c r="M5"/>
  <c r="L5"/>
  <c r="M4"/>
  <c r="L4"/>
  <c r="K34" l="1"/>
  <c r="AA14"/>
  <c r="AA17"/>
  <c r="AA19"/>
  <c r="AA21"/>
  <c r="AA24"/>
  <c r="AA26"/>
  <c r="AA28"/>
  <c r="AA30"/>
  <c r="AA31"/>
  <c r="AA32"/>
  <c r="S34"/>
  <c r="AA34"/>
  <c r="AA13"/>
</calcChain>
</file>

<file path=xl/sharedStrings.xml><?xml version="1.0" encoding="utf-8"?>
<sst xmlns="http://schemas.openxmlformats.org/spreadsheetml/2006/main" count="52" uniqueCount="26">
  <si>
    <t>TABEL 63</t>
  </si>
  <si>
    <t>PERSENTASE TEMPAT-TEMPAT UMUM MEMENUHI SYARAT KESEHATAN MENURUT KECAMATAN DAN PUSKESMAS</t>
  </si>
  <si>
    <t>NO</t>
  </si>
  <si>
    <t>KECAMATAN</t>
  </si>
  <si>
    <t>PUSKESMAS</t>
  </si>
  <si>
    <t>TEMPAT-TEMPAT UMUM</t>
  </si>
  <si>
    <t>YANG ADA</t>
  </si>
  <si>
    <t>MEMENUHI SYARAT KESEHATAN</t>
  </si>
  <si>
    <t>SARANA PENDIDIKAN</t>
  </si>
  <si>
    <t>SARANA KESEHATAN</t>
  </si>
  <si>
    <t>HOTEL</t>
  </si>
  <si>
    <t>JUMLAH TTU</t>
  </si>
  <si>
    <t>SD</t>
  </si>
  <si>
    <t>SLTP</t>
  </si>
  <si>
    <t>SLTA</t>
  </si>
  <si>
    <t>RUMAH SAKIT UMUM</t>
  </si>
  <si>
    <t>BINTANG</t>
  </si>
  <si>
    <t>NON BINTANG</t>
  </si>
  <si>
    <t>JUMLAH</t>
  </si>
  <si>
    <t>%</t>
  </si>
  <si>
    <t>JUMLAH 2018</t>
  </si>
  <si>
    <t>JUMLAH 2017</t>
  </si>
  <si>
    <t>JUMLAH 2016</t>
  </si>
  <si>
    <t>JUMLAH 2015</t>
  </si>
  <si>
    <t>JUMLAH 2014</t>
  </si>
  <si>
    <t>Sumber : Bidang Kesmas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</si>
</sst>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\ ;&quot; (&quot;#,##0.00\);&quot; -&quot;#\ ;@\ "/>
    <numFmt numFmtId="166" formatCode="&quot;$&quot;#,##0_);[Red]\(&quot;$&quot;#,##0\)"/>
    <numFmt numFmtId="167" formatCode="&quot;$&quot;#,##0.00_);[Red]\(&quot;$&quot;#,##0.00\)"/>
  </numFmts>
  <fonts count="9">
    <font>
      <sz val="10"/>
      <name val="Arial"/>
    </font>
    <font>
      <sz val="11"/>
      <color theme="1"/>
      <name val="Calibri"/>
      <family val="2"/>
      <charset val="1"/>
      <scheme val="minor"/>
    </font>
    <font>
      <sz val="10"/>
      <name val="Arial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7" fillId="0" borderId="0"/>
    <xf numFmtId="0" fontId="7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 wrapText="1"/>
    </xf>
    <xf numFmtId="16" fontId="3" fillId="0" borderId="17" xfId="0" applyNumberFormat="1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" fontId="3" fillId="2" borderId="28" xfId="3" applyNumberFormat="1" applyFont="1" applyFill="1" applyBorder="1" applyAlignment="1">
      <alignment vertical="center"/>
    </xf>
    <xf numFmtId="1" fontId="3" fillId="2" borderId="28" xfId="4" applyNumberFormat="1" applyFont="1" applyFill="1" applyBorder="1" applyAlignment="1">
      <alignment vertical="center"/>
    </xf>
    <xf numFmtId="37" fontId="3" fillId="0" borderId="28" xfId="1" applyNumberFormat="1" applyFont="1" applyBorder="1" applyAlignment="1">
      <alignment vertical="center"/>
    </xf>
    <xf numFmtId="37" fontId="3" fillId="2" borderId="28" xfId="3" applyNumberFormat="1" applyFont="1" applyFill="1" applyBorder="1" applyAlignment="1">
      <alignment vertical="center"/>
    </xf>
    <xf numFmtId="2" fontId="3" fillId="0" borderId="29" xfId="2" applyNumberFormat="1" applyFont="1" applyBorder="1" applyAlignment="1">
      <alignment vertical="center"/>
    </xf>
    <xf numFmtId="39" fontId="3" fillId="0" borderId="29" xfId="2" applyNumberFormat="1" applyFont="1" applyBorder="1" applyAlignment="1">
      <alignment vertical="center"/>
    </xf>
    <xf numFmtId="2" fontId="3" fillId="0" borderId="29" xfId="2" applyNumberFormat="1" applyFont="1" applyFill="1" applyBorder="1" applyAlignment="1">
      <alignment vertical="center"/>
    </xf>
    <xf numFmtId="2" fontId="3" fillId="0" borderId="29" xfId="1" applyNumberFormat="1" applyFont="1" applyFill="1" applyBorder="1" applyAlignment="1">
      <alignment vertical="center"/>
    </xf>
    <xf numFmtId="37" fontId="3" fillId="2" borderId="28" xfId="4" applyNumberFormat="1" applyFont="1" applyFill="1" applyBorder="1" applyAlignment="1">
      <alignment vertical="center"/>
    </xf>
    <xf numFmtId="2" fontId="3" fillId="0" borderId="30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vertical="center"/>
    </xf>
    <xf numFmtId="2" fontId="3" fillId="0" borderId="31" xfId="1" applyNumberFormat="1" applyFont="1" applyFill="1" applyBorder="1" applyAlignment="1">
      <alignment vertical="center"/>
    </xf>
    <xf numFmtId="1" fontId="3" fillId="2" borderId="32" xfId="3" applyNumberFormat="1" applyFont="1" applyFill="1" applyBorder="1" applyAlignment="1">
      <alignment vertical="center"/>
    </xf>
    <xf numFmtId="1" fontId="3" fillId="2" borderId="32" xfId="4" applyNumberFormat="1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1" fontId="3" fillId="0" borderId="32" xfId="3" applyNumberFormat="1" applyFont="1" applyBorder="1" applyAlignment="1">
      <alignment vertical="center"/>
    </xf>
    <xf numFmtId="1" fontId="3" fillId="0" borderId="32" xfId="4" applyNumberFormat="1" applyFont="1" applyBorder="1" applyAlignment="1">
      <alignment vertical="center"/>
    </xf>
    <xf numFmtId="37" fontId="3" fillId="0" borderId="32" xfId="1" applyNumberFormat="1" applyFont="1" applyBorder="1" applyAlignment="1">
      <alignment vertical="center"/>
    </xf>
    <xf numFmtId="37" fontId="3" fillId="0" borderId="32" xfId="3" applyNumberFormat="1" applyFont="1" applyBorder="1" applyAlignment="1">
      <alignment vertical="center"/>
    </xf>
    <xf numFmtId="2" fontId="3" fillId="0" borderId="30" xfId="2" applyNumberFormat="1" applyFont="1" applyBorder="1" applyAlignment="1">
      <alignment vertical="center"/>
    </xf>
    <xf numFmtId="39" fontId="3" fillId="0" borderId="30" xfId="2" applyNumberFormat="1" applyFont="1" applyBorder="1" applyAlignment="1">
      <alignment vertical="center"/>
    </xf>
    <xf numFmtId="37" fontId="3" fillId="0" borderId="32" xfId="3" applyNumberFormat="1" applyFont="1" applyFill="1" applyBorder="1" applyAlignment="1">
      <alignment vertical="center"/>
    </xf>
    <xf numFmtId="2" fontId="3" fillId="0" borderId="30" xfId="2" applyNumberFormat="1" applyFont="1" applyFill="1" applyBorder="1" applyAlignment="1">
      <alignment vertical="center"/>
    </xf>
    <xf numFmtId="1" fontId="3" fillId="0" borderId="32" xfId="4" applyNumberFormat="1" applyFont="1" applyFill="1" applyBorder="1" applyAlignment="1">
      <alignment vertical="center"/>
    </xf>
    <xf numFmtId="37" fontId="3" fillId="0" borderId="32" xfId="4" applyNumberFormat="1" applyFont="1" applyFill="1" applyBorder="1" applyAlignment="1">
      <alignment vertical="center"/>
    </xf>
    <xf numFmtId="164" fontId="3" fillId="0" borderId="32" xfId="1" applyNumberFormat="1" applyFont="1" applyFill="1" applyBorder="1" applyAlignment="1">
      <alignment vertical="center"/>
    </xf>
    <xf numFmtId="2" fontId="3" fillId="0" borderId="33" xfId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37" fontId="3" fillId="2" borderId="32" xfId="3" applyNumberFormat="1" applyFont="1" applyFill="1" applyBorder="1" applyAlignment="1">
      <alignment vertical="center"/>
    </xf>
    <xf numFmtId="37" fontId="3" fillId="2" borderId="32" xfId="4" applyNumberFormat="1" applyFont="1" applyFill="1" applyBorder="1" applyAlignment="1">
      <alignment vertical="center"/>
    </xf>
    <xf numFmtId="164" fontId="3" fillId="2" borderId="32" xfId="4" applyNumberFormat="1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1" fontId="3" fillId="2" borderId="34" xfId="3" applyNumberFormat="1" applyFont="1" applyFill="1" applyBorder="1" applyAlignment="1">
      <alignment vertical="center"/>
    </xf>
    <xf numFmtId="1" fontId="3" fillId="2" borderId="34" xfId="4" applyNumberFormat="1" applyFont="1" applyFill="1" applyBorder="1" applyAlignment="1">
      <alignment vertical="center"/>
    </xf>
    <xf numFmtId="37" fontId="3" fillId="0" borderId="34" xfId="1" applyNumberFormat="1" applyFont="1" applyBorder="1" applyAlignment="1">
      <alignment vertical="center"/>
    </xf>
    <xf numFmtId="37" fontId="3" fillId="2" borderId="34" xfId="3" applyNumberFormat="1" applyFont="1" applyFill="1" applyBorder="1" applyAlignment="1">
      <alignment vertical="center"/>
    </xf>
    <xf numFmtId="2" fontId="3" fillId="0" borderId="35" xfId="2" applyNumberFormat="1" applyFont="1" applyBorder="1" applyAlignment="1">
      <alignment vertical="center"/>
    </xf>
    <xf numFmtId="39" fontId="3" fillId="0" borderId="35" xfId="2" applyNumberFormat="1" applyFont="1" applyBorder="1" applyAlignment="1">
      <alignment vertical="center"/>
    </xf>
    <xf numFmtId="2" fontId="3" fillId="0" borderId="35" xfId="2" applyNumberFormat="1" applyFont="1" applyFill="1" applyBorder="1" applyAlignment="1">
      <alignment vertical="center"/>
    </xf>
    <xf numFmtId="2" fontId="3" fillId="0" borderId="35" xfId="1" applyNumberFormat="1" applyFont="1" applyFill="1" applyBorder="1" applyAlignment="1">
      <alignment vertical="center"/>
    </xf>
    <xf numFmtId="37" fontId="3" fillId="2" borderId="34" xfId="4" applyNumberFormat="1" applyFont="1" applyFill="1" applyBorder="1" applyAlignment="1">
      <alignment vertical="center"/>
    </xf>
    <xf numFmtId="164" fontId="3" fillId="0" borderId="34" xfId="1" applyNumberFormat="1" applyFont="1" applyFill="1" applyBorder="1" applyAlignment="1">
      <alignment vertical="center"/>
    </xf>
    <xf numFmtId="2" fontId="3" fillId="0" borderId="36" xfId="1" applyNumberFormat="1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41" fontId="3" fillId="0" borderId="40" xfId="2" applyFont="1" applyBorder="1" applyAlignment="1">
      <alignment vertical="center"/>
    </xf>
    <xf numFmtId="2" fontId="3" fillId="0" borderId="41" xfId="2" applyNumberFormat="1" applyFont="1" applyBorder="1" applyAlignment="1">
      <alignment vertical="center"/>
    </xf>
    <xf numFmtId="39" fontId="3" fillId="0" borderId="41" xfId="2" applyNumberFormat="1" applyFont="1" applyBorder="1" applyAlignment="1">
      <alignment vertical="center"/>
    </xf>
    <xf numFmtId="2" fontId="3" fillId="0" borderId="41" xfId="2" applyNumberFormat="1" applyFont="1" applyFill="1" applyBorder="1" applyAlignment="1">
      <alignment vertical="center"/>
    </xf>
    <xf numFmtId="2" fontId="3" fillId="0" borderId="41" xfId="1" applyNumberFormat="1" applyFont="1" applyFill="1" applyBorder="1" applyAlignment="1">
      <alignment vertical="center"/>
    </xf>
    <xf numFmtId="2" fontId="3" fillId="0" borderId="42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37" fontId="3" fillId="0" borderId="41" xfId="1" applyNumberFormat="1" applyFont="1" applyBorder="1" applyAlignment="1">
      <alignment vertical="center"/>
    </xf>
    <xf numFmtId="1" fontId="3" fillId="0" borderId="41" xfId="1" applyNumberFormat="1" applyFont="1" applyBorder="1" applyAlignment="1">
      <alignment vertical="center"/>
    </xf>
    <xf numFmtId="164" fontId="3" fillId="0" borderId="41" xfId="1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37" fontId="3" fillId="0" borderId="8" xfId="1" applyNumberFormat="1" applyFont="1" applyBorder="1" applyAlignment="1">
      <alignment vertical="center"/>
    </xf>
    <xf numFmtId="1" fontId="3" fillId="0" borderId="8" xfId="1" applyNumberFormat="1" applyFont="1" applyBorder="1" applyAlignment="1">
      <alignment vertical="center"/>
    </xf>
    <xf numFmtId="2" fontId="3" fillId="0" borderId="8" xfId="2" applyNumberFormat="1" applyFont="1" applyBorder="1" applyAlignment="1">
      <alignment vertical="center"/>
    </xf>
    <xf numFmtId="39" fontId="3" fillId="0" borderId="8" xfId="2" applyNumberFormat="1" applyFont="1" applyBorder="1" applyAlignment="1">
      <alignment vertical="center"/>
    </xf>
    <xf numFmtId="2" fontId="3" fillId="0" borderId="8" xfId="2" applyNumberFormat="1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2" fontId="3" fillId="0" borderId="45" xfId="1" applyNumberFormat="1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37" fontId="3" fillId="0" borderId="49" xfId="1" applyNumberFormat="1" applyFont="1" applyBorder="1" applyAlignment="1">
      <alignment vertical="center"/>
    </xf>
    <xf numFmtId="1" fontId="3" fillId="0" borderId="49" xfId="1" applyNumberFormat="1" applyFont="1" applyBorder="1" applyAlignment="1">
      <alignment vertical="center"/>
    </xf>
    <xf numFmtId="2" fontId="3" fillId="0" borderId="49" xfId="2" applyNumberFormat="1" applyFont="1" applyBorder="1" applyAlignment="1">
      <alignment vertical="center"/>
    </xf>
    <xf numFmtId="39" fontId="3" fillId="0" borderId="49" xfId="2" applyNumberFormat="1" applyFont="1" applyBorder="1" applyAlignment="1">
      <alignment vertical="center"/>
    </xf>
    <xf numFmtId="2" fontId="3" fillId="0" borderId="49" xfId="2" applyNumberFormat="1" applyFont="1" applyFill="1" applyBorder="1" applyAlignment="1">
      <alignment vertical="center"/>
    </xf>
    <xf numFmtId="2" fontId="3" fillId="0" borderId="49" xfId="1" applyNumberFormat="1" applyFont="1" applyFill="1" applyBorder="1" applyAlignment="1">
      <alignment vertical="center"/>
    </xf>
    <xf numFmtId="164" fontId="3" fillId="0" borderId="49" xfId="1" applyNumberFormat="1" applyFont="1" applyFill="1" applyBorder="1" applyAlignment="1">
      <alignment vertical="center"/>
    </xf>
    <xf numFmtId="2" fontId="3" fillId="0" borderId="50" xfId="1" applyNumberFormat="1" applyFont="1" applyFill="1" applyBorder="1" applyAlignment="1">
      <alignment vertical="center"/>
    </xf>
  </cellXfs>
  <cellStyles count="101">
    <cellStyle name="Comma" xfId="1" builtinId="3"/>
    <cellStyle name="Comma [0]" xfId="2" builtinId="6"/>
    <cellStyle name="Comma [0] 2" xfId="5"/>
    <cellStyle name="Comma [0] 2 2" xfId="3"/>
    <cellStyle name="Comma [0] 2 3" xfId="6"/>
    <cellStyle name="Comma [0] 2 4" xfId="7"/>
    <cellStyle name="Comma [0] 2 5" xfId="8"/>
    <cellStyle name="Comma [0] 2 6" xfId="9"/>
    <cellStyle name="Comma [0] 2 7" xfId="10"/>
    <cellStyle name="Comma [0] 3" xfId="11"/>
    <cellStyle name="Comma [0] 4" xfId="12"/>
    <cellStyle name="Comma [0] 5" xfId="13"/>
    <cellStyle name="Comma [0] 5 2" xfId="14"/>
    <cellStyle name="Comma [0] 5 3" xfId="15"/>
    <cellStyle name="Comma 10" xfId="4"/>
    <cellStyle name="Comma 11" xfId="16"/>
    <cellStyle name="Comma 12" xfId="17"/>
    <cellStyle name="Comma 13" xfId="18"/>
    <cellStyle name="Comma 14" xfId="19"/>
    <cellStyle name="Comma 15" xfId="20"/>
    <cellStyle name="Comma 16" xfId="21"/>
    <cellStyle name="Comma 17" xfId="22"/>
    <cellStyle name="Comma 18" xfId="23"/>
    <cellStyle name="Comma 19" xfId="24"/>
    <cellStyle name="Comma 2" xfId="25"/>
    <cellStyle name="Comma 2 2" xfId="26"/>
    <cellStyle name="Comma 2 3" xfId="27"/>
    <cellStyle name="Comma 2 3 2" xfId="28"/>
    <cellStyle name="Comma 2 3 3" xfId="29"/>
    <cellStyle name="Comma 2 3 4" xfId="30"/>
    <cellStyle name="Comma 2 4" xfId="31"/>
    <cellStyle name="Comma 2 5" xfId="32"/>
    <cellStyle name="Comma 2 6" xfId="33"/>
    <cellStyle name="Comma 2 7" xfId="34"/>
    <cellStyle name="Comma 20" xfId="35"/>
    <cellStyle name="Comma 20 2" xfId="36"/>
    <cellStyle name="Comma 20 3" xfId="37"/>
    <cellStyle name="Comma 21" xfId="38"/>
    <cellStyle name="Comma 21 2" xfId="39"/>
    <cellStyle name="Comma 21 3" xfId="40"/>
    <cellStyle name="Comma 22" xfId="41"/>
    <cellStyle name="Comma 22 2" xfId="42"/>
    <cellStyle name="Comma 22 3" xfId="43"/>
    <cellStyle name="Comma 3" xfId="44"/>
    <cellStyle name="Comma 4" xfId="45"/>
    <cellStyle name="Comma 5" xfId="46"/>
    <cellStyle name="Comma 6" xfId="47"/>
    <cellStyle name="Comma 7" xfId="48"/>
    <cellStyle name="Comma 8" xfId="49"/>
    <cellStyle name="Comma 9" xfId="50"/>
    <cellStyle name="Excel Built-in Comma" xfId="51"/>
    <cellStyle name="Excel Built-in Normal" xfId="52"/>
    <cellStyle name="Millares [0]_Well Timing" xfId="53"/>
    <cellStyle name="Millares_Well Timing" xfId="54"/>
    <cellStyle name="Moneda [0]_Well Timing" xfId="55"/>
    <cellStyle name="Moneda_Well Timing" xfId="56"/>
    <cellStyle name="Normal" xfId="0" builtinId="0"/>
    <cellStyle name="Normal 16 2" xfId="57"/>
    <cellStyle name="Normal 2" xfId="58"/>
    <cellStyle name="Normal 2 2" xfId="59"/>
    <cellStyle name="Normal 2 2 2" xfId="60"/>
    <cellStyle name="Normal 2 2 3" xfId="61"/>
    <cellStyle name="Normal 2 2 4" xfId="62"/>
    <cellStyle name="Normal 2 3" xfId="63"/>
    <cellStyle name="Normal 2 4" xfId="64"/>
    <cellStyle name="Normal 2 5" xfId="65"/>
    <cellStyle name="Normal 21 2" xfId="66"/>
    <cellStyle name="Normal 21 2 2" xfId="67"/>
    <cellStyle name="Normal 21 2 3" xfId="68"/>
    <cellStyle name="Normal 22 2" xfId="69"/>
    <cellStyle name="Normal 22 2 2" xfId="70"/>
    <cellStyle name="Normal 22 2 3" xfId="71"/>
    <cellStyle name="Normal 23 2" xfId="72"/>
    <cellStyle name="Normal 23 2 2" xfId="73"/>
    <cellStyle name="Normal 23 2 3" xfId="74"/>
    <cellStyle name="Normal 24 2" xfId="75"/>
    <cellStyle name="Normal 24 2 2" xfId="76"/>
    <cellStyle name="Normal 24 2 3" xfId="77"/>
    <cellStyle name="Normal 25 2" xfId="78"/>
    <cellStyle name="Normal 25 2 2" xfId="79"/>
    <cellStyle name="Normal 25 2 3" xfId="80"/>
    <cellStyle name="Normal 26 2" xfId="81"/>
    <cellStyle name="Normal 26 2 2" xfId="82"/>
    <cellStyle name="Normal 26 2 3" xfId="83"/>
    <cellStyle name="Normal 28 2" xfId="84"/>
    <cellStyle name="Normal 29 2" xfId="85"/>
    <cellStyle name="Normal 3" xfId="86"/>
    <cellStyle name="Normal 30 2" xfId="87"/>
    <cellStyle name="Normal 31 2" xfId="88"/>
    <cellStyle name="Normal 32 2" xfId="89"/>
    <cellStyle name="Normal 4 2" xfId="90"/>
    <cellStyle name="Normal 4 2 2" xfId="91"/>
    <cellStyle name="Normal 4 2 3" xfId="92"/>
    <cellStyle name="Normal 4 3" xfId="93"/>
    <cellStyle name="Normal 4 4" xfId="94"/>
    <cellStyle name="Normal 5" xfId="95"/>
    <cellStyle name="Normal 5 2" xfId="96"/>
    <cellStyle name="Normal 5 3" xfId="97"/>
    <cellStyle name="Normal 6" xfId="98"/>
    <cellStyle name="Normal 6 2" xfId="99"/>
    <cellStyle name="Normal 6 3" xfId="1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%20Profil%202018%20Dinkes%20Rekap%20Bow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 (Tambahan Prov)"/>
      <sheetName val="83 (Tambahan Prov)"/>
      <sheetName val="84"/>
      <sheetName val="85"/>
    </sheetNames>
    <sheetDataSet>
      <sheetData sheetId="0"/>
      <sheetData sheetId="1">
        <row r="5">
          <cell r="F5" t="str">
            <v>KABUPATEN/KOTA</v>
          </cell>
          <cell r="G5" t="str">
            <v>BATANG</v>
          </cell>
        </row>
        <row r="6">
          <cell r="F6" t="str">
            <v xml:space="preserve">TAHUN </v>
          </cell>
          <cell r="G6">
            <v>2018</v>
          </cell>
        </row>
      </sheetData>
      <sheetData sheetId="2"/>
      <sheetData sheetId="3"/>
      <sheetData sheetId="4">
        <row r="12">
          <cell r="A12">
            <v>1</v>
          </cell>
          <cell r="B12" t="str">
            <v>Wonotunggal</v>
          </cell>
          <cell r="C12" t="str">
            <v>Wonotunggal</v>
          </cell>
        </row>
        <row r="13">
          <cell r="A13">
            <v>2</v>
          </cell>
          <cell r="B13" t="str">
            <v>Bandar</v>
          </cell>
          <cell r="C13" t="str">
            <v>Bandar I</v>
          </cell>
        </row>
        <row r="14">
          <cell r="C14" t="str">
            <v>Bandar II</v>
          </cell>
        </row>
        <row r="15">
          <cell r="A15">
            <v>3</v>
          </cell>
          <cell r="B15" t="str">
            <v>Blado</v>
          </cell>
          <cell r="C15" t="str">
            <v>Blado I</v>
          </cell>
        </row>
        <row r="16">
          <cell r="C16" t="str">
            <v>Blado II</v>
          </cell>
        </row>
        <row r="17">
          <cell r="A17">
            <v>4</v>
          </cell>
          <cell r="C17" t="str">
            <v xml:space="preserve">Reban </v>
          </cell>
        </row>
        <row r="18">
          <cell r="A18">
            <v>5</v>
          </cell>
          <cell r="B18" t="str">
            <v>Bawang</v>
          </cell>
          <cell r="C18" t="str">
            <v>Bawang</v>
          </cell>
        </row>
        <row r="19">
          <cell r="A19">
            <v>6</v>
          </cell>
          <cell r="B19" t="str">
            <v>Tersono</v>
          </cell>
          <cell r="C19" t="str">
            <v>Tersono</v>
          </cell>
        </row>
        <row r="20">
          <cell r="A20">
            <v>7</v>
          </cell>
          <cell r="B20" t="str">
            <v>Gringsing</v>
          </cell>
          <cell r="C20" t="str">
            <v>Gringsing I</v>
          </cell>
        </row>
        <row r="21">
          <cell r="C21" t="str">
            <v>Gringsing II</v>
          </cell>
        </row>
        <row r="22">
          <cell r="A22">
            <v>8</v>
          </cell>
          <cell r="B22" t="str">
            <v>Limpung</v>
          </cell>
          <cell r="C22" t="str">
            <v>Limpung</v>
          </cell>
        </row>
        <row r="23">
          <cell r="A23">
            <v>9</v>
          </cell>
          <cell r="B23" t="str">
            <v>Banyuputih</v>
          </cell>
          <cell r="C23" t="str">
            <v>Banyuputih</v>
          </cell>
        </row>
        <row r="24">
          <cell r="A24">
            <v>10</v>
          </cell>
          <cell r="B24" t="str">
            <v>Subah</v>
          </cell>
          <cell r="C24" t="str">
            <v>Subah</v>
          </cell>
        </row>
        <row r="25">
          <cell r="A25">
            <v>11</v>
          </cell>
          <cell r="B25" t="str">
            <v>Pecalungan</v>
          </cell>
          <cell r="C25" t="str">
            <v>Pecalungan</v>
          </cell>
        </row>
        <row r="26">
          <cell r="A26">
            <v>12</v>
          </cell>
          <cell r="B26" t="str">
            <v>Tulis</v>
          </cell>
          <cell r="C26" t="str">
            <v>Tulis</v>
          </cell>
        </row>
        <row r="27">
          <cell r="A27">
            <v>13</v>
          </cell>
          <cell r="B27" t="str">
            <v>Kandeman</v>
          </cell>
          <cell r="C27" t="str">
            <v>Kandeman</v>
          </cell>
        </row>
        <row r="28">
          <cell r="A28">
            <v>14</v>
          </cell>
          <cell r="B28" t="str">
            <v>Batang</v>
          </cell>
          <cell r="C28" t="str">
            <v>Batang I</v>
          </cell>
        </row>
        <row r="29">
          <cell r="C29" t="str">
            <v>Batang II</v>
          </cell>
        </row>
        <row r="30">
          <cell r="C30" t="str">
            <v>Batang III</v>
          </cell>
        </row>
        <row r="31">
          <cell r="C31" t="str">
            <v>Batang IV</v>
          </cell>
        </row>
        <row r="32">
          <cell r="A32">
            <v>15</v>
          </cell>
          <cell r="B32" t="str">
            <v>Warungasem</v>
          </cell>
          <cell r="C32" t="str">
            <v>Warungasem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8">
    <tabColor rgb="FF002060"/>
  </sheetPr>
  <dimension ref="A1:AB40"/>
  <sheetViews>
    <sheetView tabSelected="1" view="pageBreakPreview" zoomScale="53" zoomScaleNormal="60" zoomScaleSheetLayoutView="53" workbookViewId="0">
      <selection activeCell="AG10" sqref="AG10"/>
    </sheetView>
  </sheetViews>
  <sheetFormatPr defaultRowHeight="15"/>
  <cols>
    <col min="1" max="1" width="5.7109375" style="1" customWidth="1"/>
    <col min="2" max="2" width="17.42578125" style="1" customWidth="1"/>
    <col min="3" max="3" width="17.140625" style="1" customWidth="1"/>
    <col min="4" max="4" width="7.28515625" style="1" customWidth="1"/>
    <col min="5" max="5" width="6.5703125" style="1" customWidth="1"/>
    <col min="6" max="6" width="7" style="1" customWidth="1"/>
    <col min="7" max="7" width="7.85546875" style="1" customWidth="1"/>
    <col min="8" max="8" width="8.7109375" style="1" customWidth="1"/>
    <col min="9" max="9" width="6.85546875" style="1" customWidth="1"/>
    <col min="10" max="10" width="7.28515625" style="1" customWidth="1"/>
    <col min="11" max="11" width="7.7109375" style="1" customWidth="1"/>
    <col min="12" max="12" width="8" style="1" customWidth="1"/>
    <col min="13" max="13" width="10.140625" style="1" customWidth="1"/>
    <col min="14" max="14" width="7" style="1" customWidth="1"/>
    <col min="15" max="15" width="10.5703125" style="1" customWidth="1"/>
    <col min="16" max="16" width="7.5703125" style="1" customWidth="1"/>
    <col min="17" max="17" width="9.7109375" style="1" customWidth="1"/>
    <col min="18" max="18" width="8" style="1" customWidth="1"/>
    <col min="19" max="19" width="10.140625" style="1" customWidth="1"/>
    <col min="20" max="20" width="8.28515625" style="1" customWidth="1"/>
    <col min="21" max="21" width="9.7109375" style="1" customWidth="1"/>
    <col min="22" max="22" width="8.28515625" style="1" customWidth="1"/>
    <col min="23" max="23" width="10.140625" style="1" customWidth="1"/>
    <col min="24" max="24" width="7.7109375" style="1" customWidth="1"/>
    <col min="25" max="25" width="10.140625" style="1" customWidth="1"/>
    <col min="26" max="26" width="7.5703125" style="1" customWidth="1"/>
    <col min="27" max="27" width="9.85546875" style="1" customWidth="1"/>
    <col min="28" max="16384" width="9.140625" style="1"/>
  </cols>
  <sheetData>
    <row r="1" spans="1:28">
      <c r="A1" s="1" t="s">
        <v>0</v>
      </c>
    </row>
    <row r="3" spans="1:2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8">
      <c r="L4" s="3" t="str">
        <f>'[1]1'!F5</f>
        <v>KABUPATEN/KOTA</v>
      </c>
      <c r="M4" s="4" t="str">
        <f>'[1]1'!G5</f>
        <v>BATANG</v>
      </c>
    </row>
    <row r="5" spans="1:28">
      <c r="L5" s="3" t="str">
        <f>'[1]1'!F6</f>
        <v xml:space="preserve">TAHUN </v>
      </c>
      <c r="M5" s="4">
        <f>'[1]1'!G6</f>
        <v>2018</v>
      </c>
    </row>
    <row r="6" spans="1:28" ht="15.75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8" ht="21" customHeight="1">
      <c r="A7" s="6" t="s">
        <v>2</v>
      </c>
      <c r="B7" s="7" t="s">
        <v>3</v>
      </c>
      <c r="C7" s="7" t="s">
        <v>4</v>
      </c>
      <c r="D7" s="8" t="s">
        <v>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  <c r="AB7" s="11"/>
    </row>
    <row r="8" spans="1:28" ht="25.5" customHeight="1">
      <c r="A8" s="12"/>
      <c r="B8" s="13"/>
      <c r="C8" s="13"/>
      <c r="D8" s="14" t="s">
        <v>6</v>
      </c>
      <c r="E8" s="15"/>
      <c r="F8" s="15"/>
      <c r="G8" s="15"/>
      <c r="H8" s="15"/>
      <c r="I8" s="15"/>
      <c r="J8" s="15"/>
      <c r="K8" s="16"/>
      <c r="L8" s="17" t="s">
        <v>7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</row>
    <row r="9" spans="1:28" ht="35.25" customHeight="1">
      <c r="A9" s="12"/>
      <c r="B9" s="13"/>
      <c r="C9" s="13"/>
      <c r="D9" s="19" t="s">
        <v>8</v>
      </c>
      <c r="E9" s="20"/>
      <c r="F9" s="21"/>
      <c r="G9" s="19" t="s">
        <v>9</v>
      </c>
      <c r="H9" s="21"/>
      <c r="I9" s="19" t="s">
        <v>10</v>
      </c>
      <c r="J9" s="21"/>
      <c r="K9" s="22" t="s">
        <v>11</v>
      </c>
      <c r="L9" s="17" t="s">
        <v>8</v>
      </c>
      <c r="M9" s="17"/>
      <c r="N9" s="17"/>
      <c r="O9" s="17"/>
      <c r="P9" s="17"/>
      <c r="Q9" s="17"/>
      <c r="R9" s="23" t="s">
        <v>9</v>
      </c>
      <c r="S9" s="24"/>
      <c r="T9" s="24"/>
      <c r="U9" s="25"/>
      <c r="V9" s="23" t="s">
        <v>10</v>
      </c>
      <c r="W9" s="24"/>
      <c r="X9" s="24"/>
      <c r="Y9" s="25"/>
      <c r="Z9" s="19" t="s">
        <v>5</v>
      </c>
      <c r="AA9" s="26"/>
    </row>
    <row r="10" spans="1:28" ht="35.25" customHeight="1">
      <c r="A10" s="12"/>
      <c r="B10" s="13"/>
      <c r="C10" s="13"/>
      <c r="D10" s="14"/>
      <c r="E10" s="15"/>
      <c r="F10" s="16"/>
      <c r="G10" s="14"/>
      <c r="H10" s="16"/>
      <c r="I10" s="14"/>
      <c r="J10" s="16"/>
      <c r="K10" s="27"/>
      <c r="L10" s="23" t="s">
        <v>12</v>
      </c>
      <c r="M10" s="25"/>
      <c r="N10" s="23" t="s">
        <v>13</v>
      </c>
      <c r="O10" s="25"/>
      <c r="P10" s="23" t="s">
        <v>14</v>
      </c>
      <c r="Q10" s="25"/>
      <c r="R10" s="23" t="s">
        <v>4</v>
      </c>
      <c r="S10" s="25"/>
      <c r="T10" s="23" t="s">
        <v>15</v>
      </c>
      <c r="U10" s="25"/>
      <c r="V10" s="23" t="s">
        <v>16</v>
      </c>
      <c r="W10" s="25"/>
      <c r="X10" s="23" t="s">
        <v>17</v>
      </c>
      <c r="Y10" s="25"/>
      <c r="Z10" s="28"/>
      <c r="AA10" s="29"/>
    </row>
    <row r="11" spans="1:28" ht="93.75" customHeight="1">
      <c r="A11" s="30"/>
      <c r="B11" s="31"/>
      <c r="C11" s="31"/>
      <c r="D11" s="32" t="s">
        <v>12</v>
      </c>
      <c r="E11" s="32" t="s">
        <v>13</v>
      </c>
      <c r="F11" s="33" t="s">
        <v>14</v>
      </c>
      <c r="G11" s="32" t="s">
        <v>4</v>
      </c>
      <c r="H11" s="32" t="s">
        <v>15</v>
      </c>
      <c r="I11" s="32" t="s">
        <v>16</v>
      </c>
      <c r="J11" s="33" t="s">
        <v>17</v>
      </c>
      <c r="K11" s="34"/>
      <c r="L11" s="32" t="s">
        <v>18</v>
      </c>
      <c r="M11" s="32" t="s">
        <v>19</v>
      </c>
      <c r="N11" s="32" t="s">
        <v>18</v>
      </c>
      <c r="O11" s="32" t="s">
        <v>19</v>
      </c>
      <c r="P11" s="32" t="s">
        <v>18</v>
      </c>
      <c r="Q11" s="32" t="s">
        <v>19</v>
      </c>
      <c r="R11" s="32" t="s">
        <v>18</v>
      </c>
      <c r="S11" s="32" t="s">
        <v>19</v>
      </c>
      <c r="T11" s="32" t="s">
        <v>18</v>
      </c>
      <c r="U11" s="32" t="s">
        <v>19</v>
      </c>
      <c r="V11" s="32" t="s">
        <v>18</v>
      </c>
      <c r="W11" s="32" t="s">
        <v>19</v>
      </c>
      <c r="X11" s="32" t="s">
        <v>18</v>
      </c>
      <c r="Y11" s="32" t="s">
        <v>19</v>
      </c>
      <c r="Z11" s="32" t="s">
        <v>18</v>
      </c>
      <c r="AA11" s="35" t="s">
        <v>19</v>
      </c>
    </row>
    <row r="12" spans="1:28" ht="15" customHeight="1">
      <c r="A12" s="36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  <c r="J12" s="37">
        <v>10</v>
      </c>
      <c r="K12" s="37">
        <v>11</v>
      </c>
      <c r="L12" s="37">
        <v>12</v>
      </c>
      <c r="M12" s="37">
        <v>13</v>
      </c>
      <c r="N12" s="37">
        <v>14</v>
      </c>
      <c r="O12" s="37">
        <v>15</v>
      </c>
      <c r="P12" s="37">
        <v>16</v>
      </c>
      <c r="Q12" s="37">
        <v>17</v>
      </c>
      <c r="R12" s="37">
        <v>18</v>
      </c>
      <c r="S12" s="37">
        <v>19</v>
      </c>
      <c r="T12" s="37">
        <v>20</v>
      </c>
      <c r="U12" s="37">
        <v>21</v>
      </c>
      <c r="V12" s="37">
        <v>22</v>
      </c>
      <c r="W12" s="37">
        <v>23</v>
      </c>
      <c r="X12" s="37">
        <v>24</v>
      </c>
      <c r="Y12" s="37">
        <v>25</v>
      </c>
      <c r="Z12" s="37">
        <v>26</v>
      </c>
      <c r="AA12" s="38">
        <v>27</v>
      </c>
    </row>
    <row r="13" spans="1:28" ht="15" customHeight="1">
      <c r="A13" s="39">
        <f>'[1]4'!A12</f>
        <v>1</v>
      </c>
      <c r="B13" s="40" t="str">
        <f>'[1]4'!B12</f>
        <v>Wonotunggal</v>
      </c>
      <c r="C13" s="41" t="str">
        <f>'[1]4'!C12</f>
        <v>Wonotunggal</v>
      </c>
      <c r="D13" s="42">
        <v>29</v>
      </c>
      <c r="E13" s="42">
        <v>4</v>
      </c>
      <c r="F13" s="42">
        <v>1</v>
      </c>
      <c r="G13" s="43">
        <v>1</v>
      </c>
      <c r="H13" s="42">
        <v>0</v>
      </c>
      <c r="I13" s="42">
        <v>0</v>
      </c>
      <c r="J13" s="42">
        <v>0</v>
      </c>
      <c r="K13" s="44">
        <f>SUM(D13:J13)</f>
        <v>35</v>
      </c>
      <c r="L13" s="45">
        <v>26</v>
      </c>
      <c r="M13" s="46">
        <f>L13/D13*100</f>
        <v>89.65517241379311</v>
      </c>
      <c r="N13" s="45">
        <v>3</v>
      </c>
      <c r="O13" s="47">
        <f>N13/E13*100</f>
        <v>75</v>
      </c>
      <c r="P13" s="45">
        <v>1</v>
      </c>
      <c r="Q13" s="48">
        <f>P13/F13*100</f>
        <v>100</v>
      </c>
      <c r="R13" s="43">
        <v>1</v>
      </c>
      <c r="S13" s="49">
        <f>R13/G13*100</f>
        <v>100</v>
      </c>
      <c r="T13" s="50">
        <v>0</v>
      </c>
      <c r="U13" s="48">
        <v>0</v>
      </c>
      <c r="V13" s="43">
        <v>0</v>
      </c>
      <c r="W13" s="48">
        <v>0</v>
      </c>
      <c r="X13" s="50">
        <v>0</v>
      </c>
      <c r="Y13" s="51">
        <v>0</v>
      </c>
      <c r="Z13" s="52">
        <f>SUM(L13,N13,P13,R13,T13,V13,X13)</f>
        <v>31</v>
      </c>
      <c r="AA13" s="53">
        <f>Z13/K13*100</f>
        <v>88.571428571428569</v>
      </c>
    </row>
    <row r="14" spans="1:28" ht="15" customHeight="1">
      <c r="A14" s="39">
        <f>'[1]4'!A13</f>
        <v>2</v>
      </c>
      <c r="B14" s="40" t="str">
        <f>'[1]4'!B13</f>
        <v>Bandar</v>
      </c>
      <c r="C14" s="56" t="str">
        <f>'[1]4'!C13</f>
        <v>Bandar I</v>
      </c>
      <c r="D14" s="57">
        <v>32</v>
      </c>
      <c r="E14" s="57">
        <v>7</v>
      </c>
      <c r="F14" s="57">
        <v>4</v>
      </c>
      <c r="G14" s="58">
        <v>1</v>
      </c>
      <c r="H14" s="57">
        <v>0</v>
      </c>
      <c r="I14" s="57">
        <v>0</v>
      </c>
      <c r="J14" s="57">
        <v>0</v>
      </c>
      <c r="K14" s="59">
        <f t="shared" ref="K14:K32" si="0">SUM(D14:J14)</f>
        <v>44</v>
      </c>
      <c r="L14" s="60">
        <v>21</v>
      </c>
      <c r="M14" s="61">
        <f>L14/D14*100</f>
        <v>65.625</v>
      </c>
      <c r="N14" s="60">
        <v>2</v>
      </c>
      <c r="O14" s="62">
        <f t="shared" ref="O14:O33" si="1">N14/E14*100</f>
        <v>28.571428571428569</v>
      </c>
      <c r="P14" s="63">
        <v>1</v>
      </c>
      <c r="Q14" s="64">
        <f t="shared" ref="Q14:Q33" si="2">P14/F14*100</f>
        <v>25</v>
      </c>
      <c r="R14" s="65">
        <v>1</v>
      </c>
      <c r="S14" s="51">
        <f t="shared" ref="S14:S33" si="3">R14/G14*100</f>
        <v>100</v>
      </c>
      <c r="T14" s="66">
        <v>0</v>
      </c>
      <c r="U14" s="51">
        <v>0</v>
      </c>
      <c r="V14" s="65">
        <v>0</v>
      </c>
      <c r="W14" s="51">
        <v>0</v>
      </c>
      <c r="X14" s="66">
        <v>0</v>
      </c>
      <c r="Y14" s="51">
        <v>0</v>
      </c>
      <c r="Z14" s="67">
        <f t="shared" ref="Z14:Z32" si="4">SUM(L14,N14,P14,R14,T14,V14,X14)</f>
        <v>25</v>
      </c>
      <c r="AA14" s="68">
        <f t="shared" ref="AA14:AA33" si="5">Z14/K14*100</f>
        <v>56.81818181818182</v>
      </c>
    </row>
    <row r="15" spans="1:28" ht="15" customHeight="1">
      <c r="A15" s="69">
        <f>'[1]4'!A14</f>
        <v>0</v>
      </c>
      <c r="B15" s="70">
        <f>'[1]4'!B14</f>
        <v>0</v>
      </c>
      <c r="C15" s="56" t="str">
        <f>'[1]4'!C14</f>
        <v>Bandar II</v>
      </c>
      <c r="D15" s="54">
        <v>14</v>
      </c>
      <c r="E15" s="54">
        <v>2</v>
      </c>
      <c r="F15" s="54">
        <v>1</v>
      </c>
      <c r="G15" s="55">
        <v>1</v>
      </c>
      <c r="H15" s="54">
        <v>0</v>
      </c>
      <c r="I15" s="54">
        <v>0</v>
      </c>
      <c r="J15" s="54">
        <v>0</v>
      </c>
      <c r="K15" s="59">
        <f t="shared" si="0"/>
        <v>18</v>
      </c>
      <c r="L15" s="71">
        <v>8</v>
      </c>
      <c r="M15" s="61">
        <f t="shared" ref="M15:M33" si="6">L15/D15*100</f>
        <v>57.142857142857139</v>
      </c>
      <c r="N15" s="71">
        <v>2</v>
      </c>
      <c r="O15" s="62">
        <f t="shared" si="1"/>
        <v>100</v>
      </c>
      <c r="P15" s="71">
        <v>1</v>
      </c>
      <c r="Q15" s="64">
        <f t="shared" si="2"/>
        <v>100</v>
      </c>
      <c r="R15" s="55">
        <v>1</v>
      </c>
      <c r="S15" s="51">
        <f t="shared" si="3"/>
        <v>100</v>
      </c>
      <c r="T15" s="72">
        <v>0</v>
      </c>
      <c r="U15" s="51">
        <v>0</v>
      </c>
      <c r="V15" s="55">
        <v>0</v>
      </c>
      <c r="W15" s="51">
        <v>0</v>
      </c>
      <c r="X15" s="72">
        <v>0</v>
      </c>
      <c r="Y15" s="51">
        <v>0</v>
      </c>
      <c r="Z15" s="67">
        <f t="shared" si="4"/>
        <v>12</v>
      </c>
      <c r="AA15" s="68">
        <f t="shared" si="5"/>
        <v>66.666666666666657</v>
      </c>
    </row>
    <row r="16" spans="1:28" ht="15" customHeight="1">
      <c r="A16" s="39">
        <f>'[1]4'!A15</f>
        <v>3</v>
      </c>
      <c r="B16" s="40" t="str">
        <f>'[1]4'!B15</f>
        <v>Blado</v>
      </c>
      <c r="C16" s="56" t="str">
        <f>'[1]4'!C15</f>
        <v>Blado I</v>
      </c>
      <c r="D16" s="54">
        <v>24</v>
      </c>
      <c r="E16" s="54">
        <v>4</v>
      </c>
      <c r="F16" s="54">
        <v>1</v>
      </c>
      <c r="G16" s="55">
        <v>1</v>
      </c>
      <c r="H16" s="54">
        <v>0</v>
      </c>
      <c r="I16" s="54">
        <v>0</v>
      </c>
      <c r="J16" s="54">
        <v>2</v>
      </c>
      <c r="K16" s="59">
        <f t="shared" si="0"/>
        <v>32</v>
      </c>
      <c r="L16" s="71">
        <v>21</v>
      </c>
      <c r="M16" s="61">
        <f t="shared" si="6"/>
        <v>87.5</v>
      </c>
      <c r="N16" s="71">
        <v>4</v>
      </c>
      <c r="O16" s="62">
        <f t="shared" si="1"/>
        <v>100</v>
      </c>
      <c r="P16" s="71">
        <v>1</v>
      </c>
      <c r="Q16" s="64">
        <f t="shared" si="2"/>
        <v>100</v>
      </c>
      <c r="R16" s="55">
        <v>1</v>
      </c>
      <c r="S16" s="51">
        <f t="shared" si="3"/>
        <v>100</v>
      </c>
      <c r="T16" s="72">
        <v>0</v>
      </c>
      <c r="U16" s="51">
        <v>0</v>
      </c>
      <c r="V16" s="55">
        <v>0</v>
      </c>
      <c r="W16" s="51">
        <v>0</v>
      </c>
      <c r="X16" s="72">
        <v>2</v>
      </c>
      <c r="Y16" s="51">
        <f>X16/J16*100</f>
        <v>100</v>
      </c>
      <c r="Z16" s="67">
        <f t="shared" si="4"/>
        <v>29</v>
      </c>
      <c r="AA16" s="68">
        <f t="shared" si="5"/>
        <v>90.625</v>
      </c>
    </row>
    <row r="17" spans="1:27" ht="15" customHeight="1">
      <c r="A17" s="69">
        <f>'[1]4'!A16</f>
        <v>0</v>
      </c>
      <c r="B17" s="70">
        <f>'[1]4'!B16</f>
        <v>0</v>
      </c>
      <c r="C17" s="56" t="str">
        <f>'[1]4'!C16</f>
        <v>Blado II</v>
      </c>
      <c r="D17" s="54">
        <v>12</v>
      </c>
      <c r="E17" s="54">
        <v>3</v>
      </c>
      <c r="F17" s="54">
        <v>0</v>
      </c>
      <c r="G17" s="55">
        <v>1</v>
      </c>
      <c r="H17" s="54">
        <v>0</v>
      </c>
      <c r="I17" s="54">
        <v>0</v>
      </c>
      <c r="J17" s="54">
        <v>0</v>
      </c>
      <c r="K17" s="59">
        <f t="shared" si="0"/>
        <v>16</v>
      </c>
      <c r="L17" s="71">
        <v>12</v>
      </c>
      <c r="M17" s="61">
        <f t="shared" si="6"/>
        <v>100</v>
      </c>
      <c r="N17" s="71">
        <v>3</v>
      </c>
      <c r="O17" s="62">
        <f t="shared" si="1"/>
        <v>100</v>
      </c>
      <c r="P17" s="71">
        <v>0</v>
      </c>
      <c r="Q17" s="64">
        <v>0</v>
      </c>
      <c r="R17" s="55">
        <v>1</v>
      </c>
      <c r="S17" s="51">
        <f t="shared" si="3"/>
        <v>100</v>
      </c>
      <c r="T17" s="72">
        <v>0</v>
      </c>
      <c r="U17" s="51">
        <v>0</v>
      </c>
      <c r="V17" s="55">
        <v>0</v>
      </c>
      <c r="W17" s="51">
        <v>0</v>
      </c>
      <c r="X17" s="72">
        <v>0</v>
      </c>
      <c r="Y17" s="51">
        <v>0</v>
      </c>
      <c r="Z17" s="67">
        <f t="shared" si="4"/>
        <v>16</v>
      </c>
      <c r="AA17" s="68">
        <f t="shared" si="5"/>
        <v>100</v>
      </c>
    </row>
    <row r="18" spans="1:27" ht="15" customHeight="1">
      <c r="A18" s="39">
        <f>'[1]4'!A17</f>
        <v>4</v>
      </c>
      <c r="B18" s="40" t="str">
        <f>'[1]4'!C17</f>
        <v xml:space="preserve">Reban </v>
      </c>
      <c r="C18" s="56" t="str">
        <f>'[1]4'!C17</f>
        <v xml:space="preserve">Reban </v>
      </c>
      <c r="D18" s="54">
        <v>35</v>
      </c>
      <c r="E18" s="54">
        <v>5</v>
      </c>
      <c r="F18" s="54">
        <v>1</v>
      </c>
      <c r="G18" s="55">
        <v>1</v>
      </c>
      <c r="H18" s="54">
        <v>0</v>
      </c>
      <c r="I18" s="54">
        <v>0</v>
      </c>
      <c r="J18" s="54">
        <v>0</v>
      </c>
      <c r="K18" s="59">
        <f t="shared" si="0"/>
        <v>42</v>
      </c>
      <c r="L18" s="71">
        <v>19</v>
      </c>
      <c r="M18" s="61">
        <f t="shared" si="6"/>
        <v>54.285714285714285</v>
      </c>
      <c r="N18" s="71">
        <v>3</v>
      </c>
      <c r="O18" s="62">
        <f t="shared" si="1"/>
        <v>60</v>
      </c>
      <c r="P18" s="71">
        <v>0</v>
      </c>
      <c r="Q18" s="64">
        <f t="shared" si="2"/>
        <v>0</v>
      </c>
      <c r="R18" s="55">
        <v>1</v>
      </c>
      <c r="S18" s="51">
        <f t="shared" si="3"/>
        <v>100</v>
      </c>
      <c r="T18" s="72">
        <v>0</v>
      </c>
      <c r="U18" s="51">
        <v>0</v>
      </c>
      <c r="V18" s="55">
        <v>0</v>
      </c>
      <c r="W18" s="51">
        <v>0</v>
      </c>
      <c r="X18" s="72">
        <v>0</v>
      </c>
      <c r="Y18" s="51">
        <v>0</v>
      </c>
      <c r="Z18" s="67">
        <f>SUM(L18,N18,P18,R18,T18,V18,X18)</f>
        <v>23</v>
      </c>
      <c r="AA18" s="68">
        <f t="shared" si="5"/>
        <v>54.761904761904766</v>
      </c>
    </row>
    <row r="19" spans="1:27" ht="15" customHeight="1">
      <c r="A19" s="39">
        <f>'[1]4'!A18</f>
        <v>5</v>
      </c>
      <c r="B19" s="40" t="str">
        <f>'[1]4'!B18</f>
        <v>Bawang</v>
      </c>
      <c r="C19" s="56" t="str">
        <f>'[1]4'!C18</f>
        <v>Bawang</v>
      </c>
      <c r="D19" s="54">
        <v>46</v>
      </c>
      <c r="E19" s="54">
        <v>7</v>
      </c>
      <c r="F19" s="54">
        <v>4</v>
      </c>
      <c r="G19" s="55">
        <v>1</v>
      </c>
      <c r="H19" s="54">
        <v>0</v>
      </c>
      <c r="I19" s="54">
        <v>0</v>
      </c>
      <c r="J19" s="54">
        <v>0</v>
      </c>
      <c r="K19" s="59">
        <f t="shared" si="0"/>
        <v>58</v>
      </c>
      <c r="L19" s="71">
        <v>36</v>
      </c>
      <c r="M19" s="61">
        <f t="shared" si="6"/>
        <v>78.260869565217391</v>
      </c>
      <c r="N19" s="71">
        <v>7</v>
      </c>
      <c r="O19" s="62">
        <f t="shared" si="1"/>
        <v>100</v>
      </c>
      <c r="P19" s="71">
        <v>4</v>
      </c>
      <c r="Q19" s="64">
        <f t="shared" si="2"/>
        <v>100</v>
      </c>
      <c r="R19" s="55">
        <v>1</v>
      </c>
      <c r="S19" s="51">
        <f t="shared" si="3"/>
        <v>100</v>
      </c>
      <c r="T19" s="72">
        <v>0</v>
      </c>
      <c r="U19" s="51">
        <v>0</v>
      </c>
      <c r="V19" s="55">
        <v>0</v>
      </c>
      <c r="W19" s="51">
        <v>0</v>
      </c>
      <c r="X19" s="72">
        <v>0</v>
      </c>
      <c r="Y19" s="51">
        <v>0</v>
      </c>
      <c r="Z19" s="67">
        <f t="shared" si="4"/>
        <v>48</v>
      </c>
      <c r="AA19" s="68">
        <f t="shared" si="5"/>
        <v>82.758620689655174</v>
      </c>
    </row>
    <row r="20" spans="1:27" ht="15" customHeight="1">
      <c r="A20" s="39">
        <f>'[1]4'!A19</f>
        <v>6</v>
      </c>
      <c r="B20" s="40" t="str">
        <f>'[1]4'!B19</f>
        <v>Tersono</v>
      </c>
      <c r="C20" s="56" t="str">
        <f>'[1]4'!C19</f>
        <v>Tersono</v>
      </c>
      <c r="D20" s="54">
        <v>43</v>
      </c>
      <c r="E20" s="54">
        <v>6</v>
      </c>
      <c r="F20" s="54">
        <v>2</v>
      </c>
      <c r="G20" s="55">
        <v>1</v>
      </c>
      <c r="H20" s="54">
        <v>0</v>
      </c>
      <c r="I20" s="54">
        <v>0</v>
      </c>
      <c r="J20" s="54">
        <v>0</v>
      </c>
      <c r="K20" s="59">
        <f t="shared" si="0"/>
        <v>52</v>
      </c>
      <c r="L20" s="71">
        <v>34</v>
      </c>
      <c r="M20" s="61">
        <f t="shared" si="6"/>
        <v>79.069767441860463</v>
      </c>
      <c r="N20" s="71">
        <v>6</v>
      </c>
      <c r="O20" s="62">
        <f t="shared" si="1"/>
        <v>100</v>
      </c>
      <c r="P20" s="71">
        <v>2</v>
      </c>
      <c r="Q20" s="64">
        <f t="shared" si="2"/>
        <v>100</v>
      </c>
      <c r="R20" s="55">
        <v>1</v>
      </c>
      <c r="S20" s="51">
        <f t="shared" si="3"/>
        <v>100</v>
      </c>
      <c r="T20" s="72">
        <v>0</v>
      </c>
      <c r="U20" s="51">
        <v>0</v>
      </c>
      <c r="V20" s="55">
        <v>0</v>
      </c>
      <c r="W20" s="51">
        <v>0</v>
      </c>
      <c r="X20" s="72">
        <v>0</v>
      </c>
      <c r="Y20" s="51">
        <v>0</v>
      </c>
      <c r="Z20" s="67">
        <f t="shared" si="4"/>
        <v>43</v>
      </c>
      <c r="AA20" s="68">
        <f t="shared" si="5"/>
        <v>82.692307692307693</v>
      </c>
    </row>
    <row r="21" spans="1:27" ht="15" customHeight="1">
      <c r="A21" s="39">
        <f>'[1]4'!A20</f>
        <v>7</v>
      </c>
      <c r="B21" s="40" t="str">
        <f>'[1]4'!B20</f>
        <v>Gringsing</v>
      </c>
      <c r="C21" s="56" t="str">
        <f>'[1]4'!C20</f>
        <v>Gringsing I</v>
      </c>
      <c r="D21" s="54">
        <v>36</v>
      </c>
      <c r="E21" s="54">
        <v>7</v>
      </c>
      <c r="F21" s="54">
        <v>4</v>
      </c>
      <c r="G21" s="55">
        <v>1</v>
      </c>
      <c r="H21" s="54">
        <v>0</v>
      </c>
      <c r="I21" s="54">
        <v>0</v>
      </c>
      <c r="J21" s="54">
        <v>0</v>
      </c>
      <c r="K21" s="72">
        <f>SUM(D21:J21)</f>
        <v>48</v>
      </c>
      <c r="L21" s="71">
        <v>36</v>
      </c>
      <c r="M21" s="61">
        <f t="shared" si="6"/>
        <v>100</v>
      </c>
      <c r="N21" s="71">
        <v>7</v>
      </c>
      <c r="O21" s="62">
        <f t="shared" si="1"/>
        <v>100</v>
      </c>
      <c r="P21" s="71">
        <v>4</v>
      </c>
      <c r="Q21" s="64">
        <f t="shared" si="2"/>
        <v>100</v>
      </c>
      <c r="R21" s="55">
        <v>1</v>
      </c>
      <c r="S21" s="51">
        <f t="shared" si="3"/>
        <v>100</v>
      </c>
      <c r="T21" s="72">
        <v>0</v>
      </c>
      <c r="U21" s="51">
        <v>0</v>
      </c>
      <c r="V21" s="55">
        <v>0</v>
      </c>
      <c r="W21" s="51">
        <v>0</v>
      </c>
      <c r="X21" s="72">
        <v>0</v>
      </c>
      <c r="Y21" s="51">
        <v>0</v>
      </c>
      <c r="Z21" s="73">
        <f>SUM(L21,N21,P21,R21,T21,V21,X21)</f>
        <v>48</v>
      </c>
      <c r="AA21" s="68">
        <f t="shared" si="5"/>
        <v>100</v>
      </c>
    </row>
    <row r="22" spans="1:27" ht="15" customHeight="1">
      <c r="A22" s="69">
        <f>'[1]4'!A21</f>
        <v>0</v>
      </c>
      <c r="B22" s="70">
        <f>'[1]4'!B21</f>
        <v>0</v>
      </c>
      <c r="C22" s="56" t="str">
        <f>'[1]4'!C21</f>
        <v>Gringsing II</v>
      </c>
      <c r="D22" s="54">
        <v>14</v>
      </c>
      <c r="E22" s="54">
        <v>2</v>
      </c>
      <c r="F22" s="54">
        <v>0</v>
      </c>
      <c r="G22" s="55">
        <v>1</v>
      </c>
      <c r="H22" s="54">
        <v>0</v>
      </c>
      <c r="I22" s="54">
        <v>0</v>
      </c>
      <c r="J22" s="54">
        <v>2</v>
      </c>
      <c r="K22" s="72">
        <f>SUM(D22:J22)</f>
        <v>19</v>
      </c>
      <c r="L22" s="71">
        <v>14</v>
      </c>
      <c r="M22" s="61">
        <f t="shared" si="6"/>
        <v>100</v>
      </c>
      <c r="N22" s="71">
        <v>2</v>
      </c>
      <c r="O22" s="62">
        <f t="shared" si="1"/>
        <v>100</v>
      </c>
      <c r="P22" s="71">
        <v>0</v>
      </c>
      <c r="Q22" s="64">
        <v>0</v>
      </c>
      <c r="R22" s="55">
        <v>1</v>
      </c>
      <c r="S22" s="51">
        <f t="shared" si="3"/>
        <v>100</v>
      </c>
      <c r="T22" s="72">
        <v>0</v>
      </c>
      <c r="U22" s="51">
        <v>0</v>
      </c>
      <c r="V22" s="55">
        <v>0</v>
      </c>
      <c r="W22" s="51">
        <v>0</v>
      </c>
      <c r="X22" s="72">
        <v>1</v>
      </c>
      <c r="Y22" s="51">
        <f t="shared" ref="Y22:Y29" si="7">X22/J22*100</f>
        <v>50</v>
      </c>
      <c r="Z22" s="73">
        <f>SUM(L22,N22,P22,R22,T22,V22,X22)</f>
        <v>18</v>
      </c>
      <c r="AA22" s="68">
        <f t="shared" si="5"/>
        <v>94.73684210526315</v>
      </c>
    </row>
    <row r="23" spans="1:27" ht="15" customHeight="1">
      <c r="A23" s="39">
        <f>'[1]4'!A22</f>
        <v>8</v>
      </c>
      <c r="B23" s="40" t="str">
        <f>'[1]4'!B22</f>
        <v>Limpung</v>
      </c>
      <c r="C23" s="56" t="str">
        <f>'[1]4'!C22</f>
        <v>Limpung</v>
      </c>
      <c r="D23" s="54">
        <v>42</v>
      </c>
      <c r="E23" s="54">
        <v>5</v>
      </c>
      <c r="F23" s="54">
        <v>5</v>
      </c>
      <c r="G23" s="55">
        <v>1</v>
      </c>
      <c r="H23" s="54">
        <v>1</v>
      </c>
      <c r="I23" s="54">
        <v>0</v>
      </c>
      <c r="J23" s="54">
        <v>0</v>
      </c>
      <c r="K23" s="72">
        <f>SUM(D23:J23)</f>
        <v>54</v>
      </c>
      <c r="L23" s="71">
        <v>40</v>
      </c>
      <c r="M23" s="61">
        <f t="shared" si="6"/>
        <v>95.238095238095227</v>
      </c>
      <c r="N23" s="71">
        <v>5</v>
      </c>
      <c r="O23" s="62">
        <f t="shared" si="1"/>
        <v>100</v>
      </c>
      <c r="P23" s="71">
        <v>5</v>
      </c>
      <c r="Q23" s="64">
        <f t="shared" si="2"/>
        <v>100</v>
      </c>
      <c r="R23" s="55">
        <v>1</v>
      </c>
      <c r="S23" s="51">
        <f t="shared" si="3"/>
        <v>100</v>
      </c>
      <c r="T23" s="72">
        <v>1</v>
      </c>
      <c r="U23" s="51">
        <f>T23/H23*100</f>
        <v>100</v>
      </c>
      <c r="V23" s="55">
        <v>0</v>
      </c>
      <c r="W23" s="51">
        <v>0</v>
      </c>
      <c r="X23" s="72">
        <v>0</v>
      </c>
      <c r="Y23" s="51">
        <v>0</v>
      </c>
      <c r="Z23" s="73">
        <f>SUM(L23,N23,P23,R23,T23,V23,X23)</f>
        <v>52</v>
      </c>
      <c r="AA23" s="68">
        <f t="shared" si="5"/>
        <v>96.296296296296291</v>
      </c>
    </row>
    <row r="24" spans="1:27" ht="15" customHeight="1">
      <c r="A24" s="39">
        <f>'[1]4'!A23</f>
        <v>9</v>
      </c>
      <c r="B24" s="40" t="str">
        <f>'[1]4'!B23</f>
        <v>Banyuputih</v>
      </c>
      <c r="C24" s="56" t="str">
        <f>'[1]4'!C23</f>
        <v>Banyuputih</v>
      </c>
      <c r="D24" s="54">
        <v>30</v>
      </c>
      <c r="E24" s="54">
        <v>5</v>
      </c>
      <c r="F24" s="54">
        <v>2</v>
      </c>
      <c r="G24" s="55">
        <v>1</v>
      </c>
      <c r="H24" s="54">
        <v>0</v>
      </c>
      <c r="I24" s="54">
        <v>0</v>
      </c>
      <c r="J24" s="54">
        <v>4</v>
      </c>
      <c r="K24" s="72">
        <f>SUM(D24:J24)</f>
        <v>42</v>
      </c>
      <c r="L24" s="71">
        <v>21</v>
      </c>
      <c r="M24" s="61">
        <f t="shared" si="6"/>
        <v>70</v>
      </c>
      <c r="N24" s="71">
        <v>2</v>
      </c>
      <c r="O24" s="62">
        <f t="shared" si="1"/>
        <v>40</v>
      </c>
      <c r="P24" s="71">
        <v>1</v>
      </c>
      <c r="Q24" s="64">
        <f t="shared" si="2"/>
        <v>50</v>
      </c>
      <c r="R24" s="55">
        <v>1</v>
      </c>
      <c r="S24" s="51">
        <f t="shared" si="3"/>
        <v>100</v>
      </c>
      <c r="T24" s="72">
        <v>0</v>
      </c>
      <c r="U24" s="51">
        <v>0</v>
      </c>
      <c r="V24" s="55">
        <v>0</v>
      </c>
      <c r="W24" s="51">
        <v>0</v>
      </c>
      <c r="X24" s="72">
        <v>2</v>
      </c>
      <c r="Y24" s="51">
        <f t="shared" si="7"/>
        <v>50</v>
      </c>
      <c r="Z24" s="73">
        <f>SUM(L24,N24,P24,R24,T24,V24,X24)</f>
        <v>27</v>
      </c>
      <c r="AA24" s="68">
        <f t="shared" si="5"/>
        <v>64.285714285714292</v>
      </c>
    </row>
    <row r="25" spans="1:27" ht="15" customHeight="1">
      <c r="A25" s="39">
        <f>'[1]4'!A24</f>
        <v>10</v>
      </c>
      <c r="B25" s="40" t="str">
        <f>'[1]4'!B24</f>
        <v>Subah</v>
      </c>
      <c r="C25" s="56" t="str">
        <f>'[1]4'!C24</f>
        <v>Subah</v>
      </c>
      <c r="D25" s="54">
        <v>39</v>
      </c>
      <c r="E25" s="54">
        <v>9</v>
      </c>
      <c r="F25" s="54">
        <v>7</v>
      </c>
      <c r="G25" s="55">
        <v>1</v>
      </c>
      <c r="H25" s="54">
        <v>0</v>
      </c>
      <c r="I25" s="54">
        <v>0</v>
      </c>
      <c r="J25" s="54">
        <v>0</v>
      </c>
      <c r="K25" s="59">
        <f t="shared" si="0"/>
        <v>56</v>
      </c>
      <c r="L25" s="71">
        <v>31</v>
      </c>
      <c r="M25" s="61">
        <f t="shared" si="6"/>
        <v>79.487179487179489</v>
      </c>
      <c r="N25" s="71">
        <v>7</v>
      </c>
      <c r="O25" s="62">
        <f t="shared" si="1"/>
        <v>77.777777777777786</v>
      </c>
      <c r="P25" s="71">
        <v>4</v>
      </c>
      <c r="Q25" s="64">
        <f t="shared" si="2"/>
        <v>57.142857142857139</v>
      </c>
      <c r="R25" s="55">
        <v>1</v>
      </c>
      <c r="S25" s="51">
        <f t="shared" si="3"/>
        <v>100</v>
      </c>
      <c r="T25" s="72">
        <v>0</v>
      </c>
      <c r="U25" s="51">
        <v>0</v>
      </c>
      <c r="V25" s="55">
        <v>0</v>
      </c>
      <c r="W25" s="51">
        <v>0</v>
      </c>
      <c r="X25" s="72">
        <v>0</v>
      </c>
      <c r="Y25" s="51">
        <v>0</v>
      </c>
      <c r="Z25" s="67">
        <f t="shared" si="4"/>
        <v>43</v>
      </c>
      <c r="AA25" s="68">
        <f t="shared" si="5"/>
        <v>76.785714285714292</v>
      </c>
    </row>
    <row r="26" spans="1:27" ht="15" customHeight="1">
      <c r="A26" s="39">
        <f>'[1]4'!A25</f>
        <v>11</v>
      </c>
      <c r="B26" s="40" t="str">
        <f>'[1]4'!B25</f>
        <v>Pecalungan</v>
      </c>
      <c r="C26" s="56" t="str">
        <f>'[1]4'!C25</f>
        <v>Pecalungan</v>
      </c>
      <c r="D26" s="54">
        <v>25</v>
      </c>
      <c r="E26" s="54">
        <v>3</v>
      </c>
      <c r="F26" s="54">
        <v>1</v>
      </c>
      <c r="G26" s="55">
        <v>1</v>
      </c>
      <c r="H26" s="54">
        <v>0</v>
      </c>
      <c r="I26" s="54">
        <v>0</v>
      </c>
      <c r="J26" s="54">
        <v>0</v>
      </c>
      <c r="K26" s="59">
        <f t="shared" si="0"/>
        <v>30</v>
      </c>
      <c r="L26" s="71">
        <v>13</v>
      </c>
      <c r="M26" s="61">
        <f t="shared" si="6"/>
        <v>52</v>
      </c>
      <c r="N26" s="71">
        <v>2</v>
      </c>
      <c r="O26" s="62">
        <f t="shared" si="1"/>
        <v>66.666666666666657</v>
      </c>
      <c r="P26" s="71">
        <v>0</v>
      </c>
      <c r="Q26" s="64">
        <f t="shared" si="2"/>
        <v>0</v>
      </c>
      <c r="R26" s="55">
        <v>1</v>
      </c>
      <c r="S26" s="51">
        <f t="shared" si="3"/>
        <v>100</v>
      </c>
      <c r="T26" s="72">
        <v>0</v>
      </c>
      <c r="U26" s="51">
        <v>0</v>
      </c>
      <c r="V26" s="55">
        <v>0</v>
      </c>
      <c r="W26" s="51">
        <v>0</v>
      </c>
      <c r="X26" s="72">
        <v>0</v>
      </c>
      <c r="Y26" s="51">
        <v>0</v>
      </c>
      <c r="Z26" s="67">
        <f t="shared" si="4"/>
        <v>16</v>
      </c>
      <c r="AA26" s="68">
        <f t="shared" si="5"/>
        <v>53.333333333333336</v>
      </c>
    </row>
    <row r="27" spans="1:27" ht="15" customHeight="1">
      <c r="A27" s="39">
        <f>'[1]4'!A26</f>
        <v>12</v>
      </c>
      <c r="B27" s="40" t="str">
        <f>'[1]4'!B26</f>
        <v>Tulis</v>
      </c>
      <c r="C27" s="56" t="str">
        <f>'[1]4'!C26</f>
        <v>Tulis</v>
      </c>
      <c r="D27" s="54">
        <v>27</v>
      </c>
      <c r="E27" s="54">
        <v>4</v>
      </c>
      <c r="F27" s="54">
        <v>0</v>
      </c>
      <c r="G27" s="55">
        <v>1</v>
      </c>
      <c r="H27" s="54">
        <v>0</v>
      </c>
      <c r="I27" s="54">
        <v>0</v>
      </c>
      <c r="J27" s="54">
        <v>1</v>
      </c>
      <c r="K27" s="59">
        <f t="shared" si="0"/>
        <v>33</v>
      </c>
      <c r="L27" s="71">
        <v>19</v>
      </c>
      <c r="M27" s="61">
        <f t="shared" si="6"/>
        <v>70.370370370370367</v>
      </c>
      <c r="N27" s="71">
        <v>3</v>
      </c>
      <c r="O27" s="62">
        <f t="shared" si="1"/>
        <v>75</v>
      </c>
      <c r="P27" s="71">
        <v>0</v>
      </c>
      <c r="Q27" s="64">
        <v>0</v>
      </c>
      <c r="R27" s="55">
        <v>1</v>
      </c>
      <c r="S27" s="51">
        <f t="shared" si="3"/>
        <v>100</v>
      </c>
      <c r="T27" s="72">
        <v>0</v>
      </c>
      <c r="U27" s="51">
        <v>0</v>
      </c>
      <c r="V27" s="55">
        <v>0</v>
      </c>
      <c r="W27" s="51">
        <v>0</v>
      </c>
      <c r="X27" s="72">
        <v>0</v>
      </c>
      <c r="Y27" s="51">
        <f t="shared" si="7"/>
        <v>0</v>
      </c>
      <c r="Z27" s="67">
        <f t="shared" si="4"/>
        <v>23</v>
      </c>
      <c r="AA27" s="68">
        <f t="shared" si="5"/>
        <v>69.696969696969703</v>
      </c>
    </row>
    <row r="28" spans="1:27" ht="15" customHeight="1">
      <c r="A28" s="39">
        <f>'[1]4'!A27</f>
        <v>13</v>
      </c>
      <c r="B28" s="40" t="str">
        <f>'[1]4'!B27</f>
        <v>Kandeman</v>
      </c>
      <c r="C28" s="56" t="str">
        <f>'[1]4'!C27</f>
        <v>Kandeman</v>
      </c>
      <c r="D28" s="54">
        <v>31</v>
      </c>
      <c r="E28" s="54">
        <v>6</v>
      </c>
      <c r="F28" s="54">
        <v>2</v>
      </c>
      <c r="G28" s="55">
        <v>1</v>
      </c>
      <c r="H28" s="54">
        <v>0</v>
      </c>
      <c r="I28" s="54">
        <v>0</v>
      </c>
      <c r="J28" s="54">
        <v>0</v>
      </c>
      <c r="K28" s="59">
        <f t="shared" si="0"/>
        <v>40</v>
      </c>
      <c r="L28" s="71">
        <v>28</v>
      </c>
      <c r="M28" s="61">
        <f t="shared" si="6"/>
        <v>90.322580645161281</v>
      </c>
      <c r="N28" s="71">
        <v>4</v>
      </c>
      <c r="O28" s="62">
        <f t="shared" si="1"/>
        <v>66.666666666666657</v>
      </c>
      <c r="P28" s="71">
        <v>1</v>
      </c>
      <c r="Q28" s="64">
        <f t="shared" si="2"/>
        <v>50</v>
      </c>
      <c r="R28" s="55">
        <v>1</v>
      </c>
      <c r="S28" s="51">
        <f t="shared" si="3"/>
        <v>100</v>
      </c>
      <c r="T28" s="72">
        <v>0</v>
      </c>
      <c r="U28" s="51">
        <v>0</v>
      </c>
      <c r="V28" s="55">
        <v>0</v>
      </c>
      <c r="W28" s="51">
        <v>0</v>
      </c>
      <c r="X28" s="72">
        <v>0</v>
      </c>
      <c r="Y28" s="51">
        <v>0</v>
      </c>
      <c r="Z28" s="67">
        <f t="shared" si="4"/>
        <v>34</v>
      </c>
      <c r="AA28" s="68">
        <f t="shared" si="5"/>
        <v>85</v>
      </c>
    </row>
    <row r="29" spans="1:27" ht="15" customHeight="1">
      <c r="A29" s="39">
        <f>'[1]4'!A28</f>
        <v>14</v>
      </c>
      <c r="B29" s="40" t="str">
        <f>'[1]4'!B28</f>
        <v>Batang</v>
      </c>
      <c r="C29" s="56" t="str">
        <f>'[1]4'!C28</f>
        <v>Batang I</v>
      </c>
      <c r="D29" s="54">
        <v>17</v>
      </c>
      <c r="E29" s="54">
        <v>4</v>
      </c>
      <c r="F29" s="54">
        <v>8</v>
      </c>
      <c r="G29" s="55">
        <v>1</v>
      </c>
      <c r="H29" s="54">
        <v>1</v>
      </c>
      <c r="I29" s="54">
        <v>0</v>
      </c>
      <c r="J29" s="54">
        <v>1</v>
      </c>
      <c r="K29" s="59">
        <f t="shared" si="0"/>
        <v>32</v>
      </c>
      <c r="L29" s="71">
        <v>3</v>
      </c>
      <c r="M29" s="61">
        <f t="shared" si="6"/>
        <v>17.647058823529413</v>
      </c>
      <c r="N29" s="71">
        <v>2</v>
      </c>
      <c r="O29" s="62">
        <f t="shared" si="1"/>
        <v>50</v>
      </c>
      <c r="P29" s="71">
        <v>6</v>
      </c>
      <c r="Q29" s="64">
        <f t="shared" si="2"/>
        <v>75</v>
      </c>
      <c r="R29" s="55">
        <v>1</v>
      </c>
      <c r="S29" s="51">
        <f t="shared" si="3"/>
        <v>100</v>
      </c>
      <c r="T29" s="72">
        <v>1</v>
      </c>
      <c r="U29" s="51">
        <f>T29/H29*100</f>
        <v>100</v>
      </c>
      <c r="V29" s="55">
        <v>0</v>
      </c>
      <c r="W29" s="51">
        <v>0</v>
      </c>
      <c r="X29" s="72">
        <v>1</v>
      </c>
      <c r="Y29" s="51">
        <f t="shared" si="7"/>
        <v>100</v>
      </c>
      <c r="Z29" s="67">
        <f>SUM(L29,N29,P29,R29,T29,V29,X29)</f>
        <v>14</v>
      </c>
      <c r="AA29" s="68">
        <f t="shared" si="5"/>
        <v>43.75</v>
      </c>
    </row>
    <row r="30" spans="1:27" ht="15" customHeight="1">
      <c r="A30" s="69">
        <f>'[1]4'!A29</f>
        <v>0</v>
      </c>
      <c r="B30" s="70">
        <f>'[1]4'!B29</f>
        <v>0</v>
      </c>
      <c r="C30" s="56" t="str">
        <f>'[1]4'!C29</f>
        <v>Batang II</v>
      </c>
      <c r="D30" s="54">
        <v>16</v>
      </c>
      <c r="E30" s="54">
        <v>4</v>
      </c>
      <c r="F30" s="54">
        <v>2</v>
      </c>
      <c r="G30" s="55">
        <v>1</v>
      </c>
      <c r="H30" s="54">
        <v>0</v>
      </c>
      <c r="I30" s="54">
        <v>0</v>
      </c>
      <c r="J30" s="54">
        <v>0</v>
      </c>
      <c r="K30" s="59">
        <f t="shared" si="0"/>
        <v>23</v>
      </c>
      <c r="L30" s="71">
        <v>14</v>
      </c>
      <c r="M30" s="61">
        <f t="shared" si="6"/>
        <v>87.5</v>
      </c>
      <c r="N30" s="71">
        <v>3</v>
      </c>
      <c r="O30" s="62">
        <f t="shared" si="1"/>
        <v>75</v>
      </c>
      <c r="P30" s="71">
        <v>1</v>
      </c>
      <c r="Q30" s="64">
        <f t="shared" si="2"/>
        <v>50</v>
      </c>
      <c r="R30" s="55">
        <v>1</v>
      </c>
      <c r="S30" s="51">
        <f t="shared" si="3"/>
        <v>100</v>
      </c>
      <c r="T30" s="72">
        <v>0</v>
      </c>
      <c r="U30" s="51">
        <v>0</v>
      </c>
      <c r="V30" s="55">
        <v>0</v>
      </c>
      <c r="W30" s="51">
        <v>0</v>
      </c>
      <c r="X30" s="72">
        <v>0</v>
      </c>
      <c r="Y30" s="51">
        <v>0</v>
      </c>
      <c r="Z30" s="67">
        <f t="shared" si="4"/>
        <v>19</v>
      </c>
      <c r="AA30" s="68">
        <f t="shared" si="5"/>
        <v>82.608695652173907</v>
      </c>
    </row>
    <row r="31" spans="1:27" ht="15" customHeight="1">
      <c r="A31" s="69">
        <f>'[1]4'!A30</f>
        <v>0</v>
      </c>
      <c r="B31" s="70">
        <f>'[1]4'!B30</f>
        <v>0</v>
      </c>
      <c r="C31" s="56" t="str">
        <f>'[1]4'!C30</f>
        <v>Batang III</v>
      </c>
      <c r="D31" s="54">
        <v>18</v>
      </c>
      <c r="E31" s="54">
        <v>6</v>
      </c>
      <c r="F31" s="54">
        <v>6</v>
      </c>
      <c r="G31" s="55">
        <v>1</v>
      </c>
      <c r="H31" s="54">
        <v>1</v>
      </c>
      <c r="I31" s="54">
        <v>0</v>
      </c>
      <c r="J31" s="54">
        <v>0</v>
      </c>
      <c r="K31" s="59">
        <f t="shared" si="0"/>
        <v>32</v>
      </c>
      <c r="L31" s="71">
        <v>14</v>
      </c>
      <c r="M31" s="61">
        <f t="shared" si="6"/>
        <v>77.777777777777786</v>
      </c>
      <c r="N31" s="71">
        <v>2</v>
      </c>
      <c r="O31" s="62">
        <f t="shared" si="1"/>
        <v>33.333333333333329</v>
      </c>
      <c r="P31" s="71">
        <v>5</v>
      </c>
      <c r="Q31" s="64">
        <f t="shared" si="2"/>
        <v>83.333333333333343</v>
      </c>
      <c r="R31" s="55">
        <v>1</v>
      </c>
      <c r="S31" s="51">
        <f t="shared" si="3"/>
        <v>100</v>
      </c>
      <c r="T31" s="72">
        <v>1</v>
      </c>
      <c r="U31" s="51">
        <f>T31/H31*100</f>
        <v>100</v>
      </c>
      <c r="V31" s="55">
        <v>0</v>
      </c>
      <c r="W31" s="51">
        <v>0</v>
      </c>
      <c r="X31" s="72">
        <v>0</v>
      </c>
      <c r="Y31" s="51">
        <v>0</v>
      </c>
      <c r="Z31" s="67">
        <f t="shared" si="4"/>
        <v>23</v>
      </c>
      <c r="AA31" s="68">
        <f t="shared" si="5"/>
        <v>71.875</v>
      </c>
    </row>
    <row r="32" spans="1:27" ht="15" customHeight="1">
      <c r="A32" s="69">
        <f>'[1]4'!A31</f>
        <v>0</v>
      </c>
      <c r="B32" s="70">
        <f>'[1]4'!B31</f>
        <v>0</v>
      </c>
      <c r="C32" s="56" t="str">
        <f>'[1]4'!C31</f>
        <v>Batang IV</v>
      </c>
      <c r="D32" s="54">
        <v>17</v>
      </c>
      <c r="E32" s="54">
        <v>2</v>
      </c>
      <c r="F32" s="54">
        <v>0</v>
      </c>
      <c r="G32" s="55">
        <v>1</v>
      </c>
      <c r="H32" s="54">
        <v>0</v>
      </c>
      <c r="I32" s="54">
        <v>2</v>
      </c>
      <c r="J32" s="54">
        <v>0</v>
      </c>
      <c r="K32" s="59">
        <f t="shared" si="0"/>
        <v>22</v>
      </c>
      <c r="L32" s="71">
        <v>7</v>
      </c>
      <c r="M32" s="61">
        <f t="shared" si="6"/>
        <v>41.17647058823529</v>
      </c>
      <c r="N32" s="71">
        <v>1</v>
      </c>
      <c r="O32" s="62">
        <f t="shared" si="1"/>
        <v>50</v>
      </c>
      <c r="P32" s="71">
        <v>0</v>
      </c>
      <c r="Q32" s="64">
        <v>0</v>
      </c>
      <c r="R32" s="55">
        <v>1</v>
      </c>
      <c r="S32" s="51">
        <f t="shared" si="3"/>
        <v>100</v>
      </c>
      <c r="T32" s="72">
        <v>0</v>
      </c>
      <c r="U32" s="51">
        <v>0</v>
      </c>
      <c r="V32" s="55">
        <v>2</v>
      </c>
      <c r="W32" s="51">
        <f>V32/I32*100</f>
        <v>100</v>
      </c>
      <c r="X32" s="72">
        <v>0</v>
      </c>
      <c r="Y32" s="51">
        <v>0</v>
      </c>
      <c r="Z32" s="67">
        <f t="shared" si="4"/>
        <v>11</v>
      </c>
      <c r="AA32" s="68">
        <f t="shared" si="5"/>
        <v>50</v>
      </c>
    </row>
    <row r="33" spans="1:27" ht="21" customHeight="1" thickBot="1">
      <c r="A33" s="39">
        <f>'[1]4'!A32</f>
        <v>15</v>
      </c>
      <c r="B33" s="40" t="str">
        <f>'[1]4'!B32</f>
        <v>Warungasem</v>
      </c>
      <c r="C33" s="74" t="str">
        <f>'[1]4'!C32</f>
        <v>Warungasem</v>
      </c>
      <c r="D33" s="75">
        <v>32</v>
      </c>
      <c r="E33" s="75">
        <v>5</v>
      </c>
      <c r="F33" s="75">
        <v>2</v>
      </c>
      <c r="G33" s="76">
        <v>1</v>
      </c>
      <c r="H33" s="75">
        <v>0</v>
      </c>
      <c r="I33" s="75">
        <v>0</v>
      </c>
      <c r="J33" s="75">
        <v>0</v>
      </c>
      <c r="K33" s="77">
        <f>SUM(D33:J33)</f>
        <v>40</v>
      </c>
      <c r="L33" s="78">
        <v>27</v>
      </c>
      <c r="M33" s="79">
        <f t="shared" si="6"/>
        <v>84.375</v>
      </c>
      <c r="N33" s="78">
        <v>5</v>
      </c>
      <c r="O33" s="80">
        <f t="shared" si="1"/>
        <v>100</v>
      </c>
      <c r="P33" s="78">
        <v>2</v>
      </c>
      <c r="Q33" s="81">
        <f t="shared" si="2"/>
        <v>100</v>
      </c>
      <c r="R33" s="76">
        <v>1</v>
      </c>
      <c r="S33" s="82">
        <f t="shared" si="3"/>
        <v>100</v>
      </c>
      <c r="T33" s="83">
        <v>0</v>
      </c>
      <c r="U33" s="82">
        <v>0</v>
      </c>
      <c r="V33" s="76">
        <v>0</v>
      </c>
      <c r="W33" s="82">
        <v>0</v>
      </c>
      <c r="X33" s="83">
        <v>0</v>
      </c>
      <c r="Y33" s="82">
        <v>0</v>
      </c>
      <c r="Z33" s="84">
        <f>SUM(L33,N33,P33,R33,T33,V33,X33)</f>
        <v>35</v>
      </c>
      <c r="AA33" s="85">
        <f t="shared" si="5"/>
        <v>87.5</v>
      </c>
    </row>
    <row r="34" spans="1:27" ht="24.75" customHeight="1" thickBot="1">
      <c r="A34" s="86" t="s">
        <v>20</v>
      </c>
      <c r="B34" s="87"/>
      <c r="C34" s="88"/>
      <c r="D34" s="89">
        <f>SUM(D13:D33)</f>
        <v>579</v>
      </c>
      <c r="E34" s="89">
        <f t="shared" ref="E34:L34" si="8">SUM(E13:E33)</f>
        <v>100</v>
      </c>
      <c r="F34" s="89">
        <f t="shared" si="8"/>
        <v>53</v>
      </c>
      <c r="G34" s="89">
        <f t="shared" si="8"/>
        <v>21</v>
      </c>
      <c r="H34" s="89">
        <f t="shared" si="8"/>
        <v>3</v>
      </c>
      <c r="I34" s="89">
        <f t="shared" si="8"/>
        <v>2</v>
      </c>
      <c r="J34" s="89">
        <f t="shared" si="8"/>
        <v>10</v>
      </c>
      <c r="K34" s="89">
        <f t="shared" si="8"/>
        <v>768</v>
      </c>
      <c r="L34" s="89">
        <f t="shared" si="8"/>
        <v>444</v>
      </c>
      <c r="M34" s="90">
        <f>L34/D34*100</f>
        <v>76.683937823834185</v>
      </c>
      <c r="N34" s="89">
        <f>SUM(N13:N33)</f>
        <v>75</v>
      </c>
      <c r="O34" s="91">
        <f>N34/E34*100</f>
        <v>75</v>
      </c>
      <c r="P34" s="89">
        <f>SUM(P13:P33)</f>
        <v>39</v>
      </c>
      <c r="Q34" s="92">
        <f>P34/F34*100</f>
        <v>73.584905660377359</v>
      </c>
      <c r="R34" s="89">
        <f>SUM(R13:R33)</f>
        <v>21</v>
      </c>
      <c r="S34" s="93">
        <f>R34/G34*100</f>
        <v>100</v>
      </c>
      <c r="T34" s="89">
        <f>SUM(T13:T33)</f>
        <v>3</v>
      </c>
      <c r="U34" s="93">
        <f>T34/H34*100</f>
        <v>100</v>
      </c>
      <c r="V34" s="89">
        <f>SUM(V13:V33)</f>
        <v>2</v>
      </c>
      <c r="W34" s="93">
        <f>V34/I34*100</f>
        <v>100</v>
      </c>
      <c r="X34" s="89">
        <f>SUM(X13:X33)</f>
        <v>6</v>
      </c>
      <c r="Y34" s="93">
        <f>X34/J34*100</f>
        <v>60</v>
      </c>
      <c r="Z34" s="89">
        <f>SUM(Z13:Z33)</f>
        <v>590</v>
      </c>
      <c r="AA34" s="94">
        <f>Z34/K34*100</f>
        <v>76.822916666666657</v>
      </c>
    </row>
    <row r="35" spans="1:27" ht="20.100000000000001" customHeight="1">
      <c r="A35" s="86" t="s">
        <v>21</v>
      </c>
      <c r="B35" s="95"/>
      <c r="C35" s="96"/>
      <c r="D35" s="97">
        <v>580</v>
      </c>
      <c r="E35" s="97">
        <v>101</v>
      </c>
      <c r="F35" s="97">
        <v>53</v>
      </c>
      <c r="G35" s="98">
        <v>21</v>
      </c>
      <c r="H35" s="97">
        <v>3</v>
      </c>
      <c r="I35" s="97">
        <v>2</v>
      </c>
      <c r="J35" s="97">
        <v>10</v>
      </c>
      <c r="K35" s="97">
        <v>770</v>
      </c>
      <c r="L35" s="97">
        <v>341</v>
      </c>
      <c r="M35" s="90">
        <v>58.793103448275865</v>
      </c>
      <c r="N35" s="97">
        <v>72</v>
      </c>
      <c r="O35" s="91">
        <v>71.287128712871279</v>
      </c>
      <c r="P35" s="97">
        <v>35</v>
      </c>
      <c r="Q35" s="92">
        <v>66.037735849056602</v>
      </c>
      <c r="R35" s="98">
        <v>20</v>
      </c>
      <c r="S35" s="93">
        <v>95.238095238095227</v>
      </c>
      <c r="T35" s="97">
        <v>3</v>
      </c>
      <c r="U35" s="93">
        <v>100</v>
      </c>
      <c r="V35" s="98">
        <v>2</v>
      </c>
      <c r="W35" s="93">
        <v>100</v>
      </c>
      <c r="X35" s="97">
        <v>5</v>
      </c>
      <c r="Y35" s="93">
        <v>50</v>
      </c>
      <c r="Z35" s="99">
        <v>478</v>
      </c>
      <c r="AA35" s="94">
        <v>62.077922077922075</v>
      </c>
    </row>
    <row r="36" spans="1:27" ht="20.100000000000001" customHeight="1">
      <c r="A36" s="100" t="s">
        <v>22</v>
      </c>
      <c r="B36" s="101"/>
      <c r="C36" s="102"/>
      <c r="D36" s="103">
        <v>581</v>
      </c>
      <c r="E36" s="103">
        <v>98</v>
      </c>
      <c r="F36" s="103">
        <v>52</v>
      </c>
      <c r="G36" s="104">
        <v>21</v>
      </c>
      <c r="H36" s="103">
        <v>2</v>
      </c>
      <c r="I36" s="103">
        <v>2</v>
      </c>
      <c r="J36" s="103">
        <v>10</v>
      </c>
      <c r="K36" s="103">
        <v>766</v>
      </c>
      <c r="L36" s="103">
        <v>396</v>
      </c>
      <c r="M36" s="105">
        <v>68.158347676419965</v>
      </c>
      <c r="N36" s="103">
        <v>75</v>
      </c>
      <c r="O36" s="106">
        <v>76.530612244897952</v>
      </c>
      <c r="P36" s="103">
        <v>43</v>
      </c>
      <c r="Q36" s="107">
        <v>82.692307692307693</v>
      </c>
      <c r="R36" s="104">
        <v>17</v>
      </c>
      <c r="S36" s="108">
        <v>80.952380952380949</v>
      </c>
      <c r="T36" s="103">
        <v>2</v>
      </c>
      <c r="U36" s="108">
        <v>100</v>
      </c>
      <c r="V36" s="104">
        <v>2</v>
      </c>
      <c r="W36" s="108">
        <v>100</v>
      </c>
      <c r="X36" s="103">
        <v>6</v>
      </c>
      <c r="Y36" s="108">
        <v>60</v>
      </c>
      <c r="Z36" s="109">
        <v>541</v>
      </c>
      <c r="AA36" s="110">
        <v>70.626631853785909</v>
      </c>
    </row>
    <row r="37" spans="1:27" ht="20.100000000000001" customHeight="1">
      <c r="A37" s="100" t="s">
        <v>23</v>
      </c>
      <c r="B37" s="101"/>
      <c r="C37" s="102"/>
      <c r="D37" s="103">
        <v>581</v>
      </c>
      <c r="E37" s="103">
        <v>96</v>
      </c>
      <c r="F37" s="103">
        <v>45</v>
      </c>
      <c r="G37" s="104">
        <v>21</v>
      </c>
      <c r="H37" s="103">
        <v>2</v>
      </c>
      <c r="I37" s="103">
        <v>3</v>
      </c>
      <c r="J37" s="103">
        <v>10</v>
      </c>
      <c r="K37" s="103">
        <v>758</v>
      </c>
      <c r="L37" s="103">
        <v>370</v>
      </c>
      <c r="M37" s="105">
        <v>63.683304647160064</v>
      </c>
      <c r="N37" s="103">
        <v>54</v>
      </c>
      <c r="O37" s="106">
        <v>56.25</v>
      </c>
      <c r="P37" s="103">
        <v>27</v>
      </c>
      <c r="Q37" s="107">
        <v>60</v>
      </c>
      <c r="R37" s="104">
        <v>17</v>
      </c>
      <c r="S37" s="108">
        <v>80.952380952380949</v>
      </c>
      <c r="T37" s="103">
        <v>2</v>
      </c>
      <c r="U37" s="108">
        <v>100</v>
      </c>
      <c r="V37" s="104">
        <v>3</v>
      </c>
      <c r="W37" s="108">
        <v>100</v>
      </c>
      <c r="X37" s="103">
        <v>5</v>
      </c>
      <c r="Y37" s="108">
        <v>50</v>
      </c>
      <c r="Z37" s="109">
        <v>478</v>
      </c>
      <c r="AA37" s="110">
        <v>63.060686015831138</v>
      </c>
    </row>
    <row r="38" spans="1:27" ht="20.100000000000001" customHeight="1" thickBot="1">
      <c r="A38" s="111" t="s">
        <v>24</v>
      </c>
      <c r="B38" s="112"/>
      <c r="C38" s="113"/>
      <c r="D38" s="114">
        <v>566</v>
      </c>
      <c r="E38" s="114">
        <v>93</v>
      </c>
      <c r="F38" s="114">
        <v>44</v>
      </c>
      <c r="G38" s="115">
        <v>21</v>
      </c>
      <c r="H38" s="114">
        <v>2</v>
      </c>
      <c r="I38" s="114">
        <v>2</v>
      </c>
      <c r="J38" s="114">
        <v>9</v>
      </c>
      <c r="K38" s="114">
        <v>737</v>
      </c>
      <c r="L38" s="114">
        <v>371</v>
      </c>
      <c r="M38" s="116">
        <v>65.547703180212011</v>
      </c>
      <c r="N38" s="114">
        <v>57</v>
      </c>
      <c r="O38" s="117">
        <v>61.29032258064516</v>
      </c>
      <c r="P38" s="114">
        <v>31</v>
      </c>
      <c r="Q38" s="118">
        <v>70.454545454545453</v>
      </c>
      <c r="R38" s="115">
        <v>21</v>
      </c>
      <c r="S38" s="119">
        <v>100</v>
      </c>
      <c r="T38" s="114">
        <v>2</v>
      </c>
      <c r="U38" s="119">
        <v>100</v>
      </c>
      <c r="V38" s="115">
        <v>2</v>
      </c>
      <c r="W38" s="119">
        <v>100</v>
      </c>
      <c r="X38" s="114">
        <v>7</v>
      </c>
      <c r="Y38" s="119">
        <v>77.777777777777786</v>
      </c>
      <c r="Z38" s="120">
        <v>491</v>
      </c>
      <c r="AA38" s="121">
        <v>66.621438263229308</v>
      </c>
    </row>
    <row r="39" spans="1:27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>
      <c r="A40" s="1" t="s">
        <v>25</v>
      </c>
    </row>
  </sheetData>
  <mergeCells count="22">
    <mergeCell ref="V10:W10"/>
    <mergeCell ref="X10:Y10"/>
    <mergeCell ref="K9:K11"/>
    <mergeCell ref="L9:Q9"/>
    <mergeCell ref="R9:U9"/>
    <mergeCell ref="V9:Y9"/>
    <mergeCell ref="Z9:AA10"/>
    <mergeCell ref="L10:M10"/>
    <mergeCell ref="N10:O10"/>
    <mergeCell ref="P10:Q10"/>
    <mergeCell ref="R10:S10"/>
    <mergeCell ref="T10:U10"/>
    <mergeCell ref="A3:AA3"/>
    <mergeCell ref="A7:A11"/>
    <mergeCell ref="B7:B11"/>
    <mergeCell ref="C7:C11"/>
    <mergeCell ref="D7:AA7"/>
    <mergeCell ref="D8:K8"/>
    <mergeCell ref="L8:AA8"/>
    <mergeCell ref="D9:F10"/>
    <mergeCell ref="G9:H10"/>
    <mergeCell ref="I9:J10"/>
  </mergeCells>
  <printOptions horizontalCentered="1"/>
  <pageMargins left="0.78740157480314965" right="0.78740157480314965" top="0.59055118110236227" bottom="0.39370078740157483" header="0" footer="0.39370078740157483"/>
  <pageSetup paperSize="9" scale="52" fitToWidth="0" fitToHeight="0" orientation="landscape" horizontalDpi="300" verticalDpi="300" r:id="rId1"/>
  <headerFooter alignWithMargins="0">
    <oddFooter>&amp;R&amp;"Arial,Italic"Profil Kesehatan Kabupaten Batang Tahun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2019-09-19T07:08:02Z</dcterms:created>
  <dcterms:modified xsi:type="dcterms:W3CDTF">2019-09-19T07:09:14Z</dcterms:modified>
</cp:coreProperties>
</file>